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2시설\고려중\"/>
    </mc:Choice>
  </mc:AlternateContent>
  <xr:revisionPtr revIDLastSave="0" documentId="13_ncr:1_{B72A6178-2C76-4020-A79B-34C2F9EF66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착공원가계산서" sheetId="11" r:id="rId1"/>
    <sheet name="공종별집계표" sheetId="10" r:id="rId2"/>
    <sheet name="공종별내역서" sheetId="9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LPB1">[1]부하계산서!#REF!</definedName>
    <definedName name="_________LPK1">[1]부하계산서!#REF!</definedName>
    <definedName name="_________LU1">'[2]부하(성남)'!#REF!</definedName>
    <definedName name="_________LU2">'[2]부하(성남)'!#REF!</definedName>
    <definedName name="_________LV01">'[2]부하(성남)'!#REF!</definedName>
    <definedName name="_________UP1">[1]부하계산서!#REF!</definedName>
    <definedName name="_________UP2">[1]부하계산서!#REF!</definedName>
    <definedName name="________LP1">#REF!</definedName>
    <definedName name="________LP2">#REF!</definedName>
    <definedName name="_______LP1">#REF!</definedName>
    <definedName name="_______LP2">#REF!</definedName>
    <definedName name="_______LPB1">[1]부하계산서!#REF!</definedName>
    <definedName name="_______LPK1">[1]부하계산서!#REF!</definedName>
    <definedName name="_______LU1">'[2]부하(성남)'!#REF!</definedName>
    <definedName name="_______LU2">'[2]부하(성남)'!#REF!</definedName>
    <definedName name="_______LV01">'[2]부하(성남)'!#REF!</definedName>
    <definedName name="_______UP1">[1]부하계산서!#REF!</definedName>
    <definedName name="_______UP2">[1]부하계산서!#REF!</definedName>
    <definedName name="______LP1">#REF!</definedName>
    <definedName name="______LP2">#REF!</definedName>
    <definedName name="_____LP1">#REF!</definedName>
    <definedName name="_____LP2">#REF!</definedName>
    <definedName name="_____LPB1">[1]부하계산서!#REF!</definedName>
    <definedName name="_____LPK1">[1]부하계산서!#REF!</definedName>
    <definedName name="_____LU1">'[2]부하(성남)'!#REF!</definedName>
    <definedName name="_____LU2">'[2]부하(성남)'!#REF!</definedName>
    <definedName name="_____LV01">'[2]부하(성남)'!#REF!</definedName>
    <definedName name="_____UP1">[1]부하계산서!#REF!</definedName>
    <definedName name="_____UP2">[1]부하계산서!#REF!</definedName>
    <definedName name="____LP1">#REF!</definedName>
    <definedName name="____LP2">#REF!</definedName>
    <definedName name="____LPB1">[1]부하계산서!#REF!</definedName>
    <definedName name="____LPK1">[1]부하계산서!#REF!</definedName>
    <definedName name="____LU1">'[2]부하(성남)'!#REF!</definedName>
    <definedName name="____LU2">'[2]부하(성남)'!#REF!</definedName>
    <definedName name="____LV01">'[2]부하(성남)'!#REF!</definedName>
    <definedName name="____SR110">#REF!</definedName>
    <definedName name="____SR55">#REF!</definedName>
    <definedName name="____SR80">#REF!</definedName>
    <definedName name="____UP1">[1]부하계산서!#REF!</definedName>
    <definedName name="____UP2">[1]부하계산서!#REF!</definedName>
    <definedName name="___LP1">#REF!</definedName>
    <definedName name="___LP2">#REF!</definedName>
    <definedName name="___LPB1">[1]부하계산서!#REF!</definedName>
    <definedName name="___LPK1">[1]부하계산서!#REF!</definedName>
    <definedName name="___LU1">'[2]부하(성남)'!#REF!</definedName>
    <definedName name="___LU2">'[2]부하(성남)'!#REF!</definedName>
    <definedName name="___LV01">'[2]부하(성남)'!#REF!</definedName>
    <definedName name="___SR110">#REF!</definedName>
    <definedName name="___SR55">#REF!</definedName>
    <definedName name="___SR80">#REF!</definedName>
    <definedName name="___UP1">[1]부하계산서!#REF!</definedName>
    <definedName name="___UP2">[1]부하계산서!#REF!</definedName>
    <definedName name="__IntlFixup" hidden="1">TRUE</definedName>
    <definedName name="__LP1">#REF!</definedName>
    <definedName name="__LP2">#REF!</definedName>
    <definedName name="__LPB1">[1]부하계산서!#REF!</definedName>
    <definedName name="__LPK1">[1]부하계산서!#REF!</definedName>
    <definedName name="__LU1">'[2]부하(성남)'!#REF!</definedName>
    <definedName name="__LU2">'[2]부하(성남)'!#REF!</definedName>
    <definedName name="__LV01">'[2]부하(성남)'!#REF!</definedName>
    <definedName name="__SR110">#REF!</definedName>
    <definedName name="__SR55">#REF!</definedName>
    <definedName name="__SR80">#REF!</definedName>
    <definedName name="__UP1">[1]부하계산서!#REF!</definedName>
    <definedName name="__UP2">[1]부하계산서!#REF!</definedName>
    <definedName name="_1._PANEL_BD.__LP___1">#REF!</definedName>
    <definedName name="_10A_62">#N/A</definedName>
    <definedName name="_10A_63">#N/A</definedName>
    <definedName name="_10A_64">#N/A</definedName>
    <definedName name="_10A_65">#N/A</definedName>
    <definedName name="_10A_66">#N/A</definedName>
    <definedName name="_10A_67">#N/A</definedName>
    <definedName name="_10A_68">#N/A</definedName>
    <definedName name="_10A_69">#N/A</definedName>
    <definedName name="_10A_70">#N/A</definedName>
    <definedName name="_10A_71">#N/A</definedName>
    <definedName name="_10A_72">#N/A</definedName>
    <definedName name="_10A_73">#N/A</definedName>
    <definedName name="_10A_74">#N/A</definedName>
    <definedName name="_10A_75">#N/A</definedName>
    <definedName name="_10A_76">#N/A</definedName>
    <definedName name="_10A_77">#N/A</definedName>
    <definedName name="_10A_78">#N/A</definedName>
    <definedName name="_10A_79">#N/A</definedName>
    <definedName name="_10A_80">#N/A</definedName>
    <definedName name="_10A_81">#N/A</definedName>
    <definedName name="_10A_82">#N/A</definedName>
    <definedName name="_10A_83">#N/A</definedName>
    <definedName name="_10A_84">#N/A</definedName>
    <definedName name="_10A_85">#N/A</definedName>
    <definedName name="_10A_86">#N/A</definedName>
    <definedName name="_10A_87">#N/A</definedName>
    <definedName name="_10A_88">#N/A</definedName>
    <definedName name="_10A_89">#N/A</definedName>
    <definedName name="_10A_90">#N/A</definedName>
    <definedName name="_10B_61">#N/A</definedName>
    <definedName name="_10B_62">#N/A</definedName>
    <definedName name="_10B_63">#N/A</definedName>
    <definedName name="_10B_64">#N/A</definedName>
    <definedName name="_10B_65">#N/A</definedName>
    <definedName name="_10B_66">#N/A</definedName>
    <definedName name="_10B_67">#N/A</definedName>
    <definedName name="_10B_68">#N/A</definedName>
    <definedName name="_10B_69">#N/A</definedName>
    <definedName name="_10B_70">#N/A</definedName>
    <definedName name="_10B_71">#N/A</definedName>
    <definedName name="_10B_72">#N/A</definedName>
    <definedName name="_10B_73">#N/A</definedName>
    <definedName name="_10B_74">#N/A</definedName>
    <definedName name="_10B_75">#N/A</definedName>
    <definedName name="_10B_76">#N/A</definedName>
    <definedName name="_10B_77">#N/A</definedName>
    <definedName name="_10B_78">#N/A</definedName>
    <definedName name="_10B_79">#N/A</definedName>
    <definedName name="_10B_80">#N/A</definedName>
    <definedName name="_10B_81">#N/A</definedName>
    <definedName name="_10B_82">#N/A</definedName>
    <definedName name="_10B_83">#N/A</definedName>
    <definedName name="_10B_84">#N/A</definedName>
    <definedName name="_10B_85">#N/A</definedName>
    <definedName name="_10B_86">#N/A</definedName>
    <definedName name="_10B_87">#N/A</definedName>
    <definedName name="_10B_88">#N/A</definedName>
    <definedName name="_10B_89">#N/A</definedName>
    <definedName name="_10B_90">#N/A</definedName>
    <definedName name="_10C_61">#N/A</definedName>
    <definedName name="_10C_62">#N/A</definedName>
    <definedName name="_10C_63">#N/A</definedName>
    <definedName name="_10C_64">#N/A</definedName>
    <definedName name="_10C_65">#N/A</definedName>
    <definedName name="_10C_66">#N/A</definedName>
    <definedName name="_10C_67">#N/A</definedName>
    <definedName name="_10C_68">#N/A</definedName>
    <definedName name="_10C_69">#N/A</definedName>
    <definedName name="_10C_70">#N/A</definedName>
    <definedName name="_10C_71">#N/A</definedName>
    <definedName name="_10C_72">#N/A</definedName>
    <definedName name="_10C_73">#N/A</definedName>
    <definedName name="_10C_74">#N/A</definedName>
    <definedName name="_10C_75">#N/A</definedName>
    <definedName name="_10C_76">#N/A</definedName>
    <definedName name="_10C_77">#N/A</definedName>
    <definedName name="_10C_78">#N/A</definedName>
    <definedName name="_10C_79">#N/A</definedName>
    <definedName name="_10C_80">#N/A</definedName>
    <definedName name="_10C_81">#N/A</definedName>
    <definedName name="_10C_82">#N/A</definedName>
    <definedName name="_10C_83">#N/A</definedName>
    <definedName name="_10C_84">#N/A</definedName>
    <definedName name="_10C_85">#N/A</definedName>
    <definedName name="_10C_86">#N/A</definedName>
    <definedName name="_10C_87">#N/A</definedName>
    <definedName name="_10C_88">#N/A</definedName>
    <definedName name="_10C_89">#N/A</definedName>
    <definedName name="_10C_90">#N/A</definedName>
    <definedName name="_12A_1">#N/A</definedName>
    <definedName name="_12A_10">#N/A</definedName>
    <definedName name="_12A_11">#N/A</definedName>
    <definedName name="_12A_12">#N/A</definedName>
    <definedName name="_12A_13">#N/A</definedName>
    <definedName name="_12A_14">#N/A</definedName>
    <definedName name="_12A_15">#N/A</definedName>
    <definedName name="_12A_16">#N/A</definedName>
    <definedName name="_12A_17">#N/A</definedName>
    <definedName name="_12A_18">#N/A</definedName>
    <definedName name="_12A_19">#N/A</definedName>
    <definedName name="_12A_2">#N/A</definedName>
    <definedName name="_12A_20">#N/A</definedName>
    <definedName name="_12A_21">#N/A</definedName>
    <definedName name="_12A_22">#N/A</definedName>
    <definedName name="_12A_23">#N/A</definedName>
    <definedName name="_12A_24">#N/A</definedName>
    <definedName name="_12A_25">#N/A</definedName>
    <definedName name="_12A_26">#N/A</definedName>
    <definedName name="_12A_27">#N/A</definedName>
    <definedName name="_12A_28">#N/A</definedName>
    <definedName name="_12A_29">#N/A</definedName>
    <definedName name="_12A_3">#N/A</definedName>
    <definedName name="_12A_30">#N/A</definedName>
    <definedName name="_12A_31">#N/A</definedName>
    <definedName name="_12A_32">#N/A</definedName>
    <definedName name="_12A_33">#N/A</definedName>
    <definedName name="_12A_34">#N/A</definedName>
    <definedName name="_12A_35">#N/A</definedName>
    <definedName name="_12A_36">#N/A</definedName>
    <definedName name="_12A_37">#N/A</definedName>
    <definedName name="_12A_38">#N/A</definedName>
    <definedName name="_12A_39">#N/A</definedName>
    <definedName name="_12A_4">#N/A</definedName>
    <definedName name="_12A_40">#N/A</definedName>
    <definedName name="_12A_41">#N/A</definedName>
    <definedName name="_12A_42">#N/A</definedName>
    <definedName name="_12A_43">#N/A</definedName>
    <definedName name="_12A_44">#N/A</definedName>
    <definedName name="_12A_45">#N/A</definedName>
    <definedName name="_12A_46">#N/A</definedName>
    <definedName name="_12A_47">#N/A</definedName>
    <definedName name="_12A_48">#N/A</definedName>
    <definedName name="_12A_49">#N/A</definedName>
    <definedName name="_12A_5">#N/A</definedName>
    <definedName name="_12A_50">#N/A</definedName>
    <definedName name="_12A_51">#N/A</definedName>
    <definedName name="_12A_52">#N/A</definedName>
    <definedName name="_12A_53">#N/A</definedName>
    <definedName name="_12A_54">#N/A</definedName>
    <definedName name="_12A_55">#N/A</definedName>
    <definedName name="_12A_56">#N/A</definedName>
    <definedName name="_12A_57">#N/A</definedName>
    <definedName name="_12A_58">#N/A</definedName>
    <definedName name="_12A_59">#N/A</definedName>
    <definedName name="_12A_6">#N/A</definedName>
    <definedName name="_12A_60">#N/A</definedName>
    <definedName name="_12A_61">#N/A</definedName>
    <definedName name="_12A_62">#N/A</definedName>
    <definedName name="_12A_63">#N/A</definedName>
    <definedName name="_12A_64">#N/A</definedName>
    <definedName name="_12A_65">#N/A</definedName>
    <definedName name="_12A_66">#N/A</definedName>
    <definedName name="_12A_67">#N/A</definedName>
    <definedName name="_12A_68">#N/A</definedName>
    <definedName name="_12A_69">#N/A</definedName>
    <definedName name="_12A_7">#N/A</definedName>
    <definedName name="_12A_70">#N/A</definedName>
    <definedName name="_12A_71">#N/A</definedName>
    <definedName name="_12A_72">#N/A</definedName>
    <definedName name="_12A_73">#N/A</definedName>
    <definedName name="_12A_74">#N/A</definedName>
    <definedName name="_12A_75">#N/A</definedName>
    <definedName name="_12A_76">#N/A</definedName>
    <definedName name="_12A_77">#N/A</definedName>
    <definedName name="_12A_78">#N/A</definedName>
    <definedName name="_12A_79">#N/A</definedName>
    <definedName name="_12A_8">#N/A</definedName>
    <definedName name="_12A_80">#N/A</definedName>
    <definedName name="_12A_81">#N/A</definedName>
    <definedName name="_12A_9">#N/A</definedName>
    <definedName name="_12B_1">#N/A</definedName>
    <definedName name="_12B_10">#N/A</definedName>
    <definedName name="_12B_11">#N/A</definedName>
    <definedName name="_12B_12">#N/A</definedName>
    <definedName name="_12B_13">#N/A</definedName>
    <definedName name="_12B_14">#N/A</definedName>
    <definedName name="_12B_15">#N/A</definedName>
    <definedName name="_12B_16">#N/A</definedName>
    <definedName name="_12B_17">#N/A</definedName>
    <definedName name="_12B_18">#N/A</definedName>
    <definedName name="_12B_19">#N/A</definedName>
    <definedName name="_12B_2">#N/A</definedName>
    <definedName name="_12B_20">#N/A</definedName>
    <definedName name="_12B_21">#N/A</definedName>
    <definedName name="_12B_22">#N/A</definedName>
    <definedName name="_12B_23">#N/A</definedName>
    <definedName name="_12B_24">#N/A</definedName>
    <definedName name="_12B_25">#N/A</definedName>
    <definedName name="_12B_26">#N/A</definedName>
    <definedName name="_12B_27">#N/A</definedName>
    <definedName name="_12B_28">#N/A</definedName>
    <definedName name="_12B_29">#N/A</definedName>
    <definedName name="_12B_3">#N/A</definedName>
    <definedName name="_12B_30">#N/A</definedName>
    <definedName name="_12B_31">#N/A</definedName>
    <definedName name="_12B_32">#N/A</definedName>
    <definedName name="_12B_33">#N/A</definedName>
    <definedName name="_12B_34">#N/A</definedName>
    <definedName name="_12B_35">#N/A</definedName>
    <definedName name="_12B_36">#N/A</definedName>
    <definedName name="_12B_37">#N/A</definedName>
    <definedName name="_12B_38">#N/A</definedName>
    <definedName name="_12B_39">#N/A</definedName>
    <definedName name="_12B_4">#N/A</definedName>
    <definedName name="_12B_40">#N/A</definedName>
    <definedName name="_12B_41">#N/A</definedName>
    <definedName name="_12B_42">#N/A</definedName>
    <definedName name="_12B_43">#N/A</definedName>
    <definedName name="_12B_44">#N/A</definedName>
    <definedName name="_12B_45">#N/A</definedName>
    <definedName name="_12B_46">#N/A</definedName>
    <definedName name="_12B_47">#N/A</definedName>
    <definedName name="_12B_48">#N/A</definedName>
    <definedName name="_12B_49">#N/A</definedName>
    <definedName name="_12B_5">#N/A</definedName>
    <definedName name="_12B_50">#N/A</definedName>
    <definedName name="_12B_51">#N/A</definedName>
    <definedName name="_12B_52">#N/A</definedName>
    <definedName name="_12B_53">#N/A</definedName>
    <definedName name="_12B_54">#N/A</definedName>
    <definedName name="_12B_55">#N/A</definedName>
    <definedName name="_12B_56">#N/A</definedName>
    <definedName name="_12B_57">#N/A</definedName>
    <definedName name="_12B_58">#N/A</definedName>
    <definedName name="_12B_59">#N/A</definedName>
    <definedName name="_12B_6">#N/A</definedName>
    <definedName name="_12B_60">#N/A</definedName>
    <definedName name="_12B_61">#N/A</definedName>
    <definedName name="_12B_62">#N/A</definedName>
    <definedName name="_12B_63">#N/A</definedName>
    <definedName name="_12B_64">#N/A</definedName>
    <definedName name="_12B_65">#N/A</definedName>
    <definedName name="_12B_66">#N/A</definedName>
    <definedName name="_12B_67">#N/A</definedName>
    <definedName name="_12B_68">#N/A</definedName>
    <definedName name="_12B_69">#N/A</definedName>
    <definedName name="_12B_7">#N/A</definedName>
    <definedName name="_12B_70">#N/A</definedName>
    <definedName name="_12B_71">#N/A</definedName>
    <definedName name="_12B_72">#N/A</definedName>
    <definedName name="_12B_73">#N/A</definedName>
    <definedName name="_12B_74">#N/A</definedName>
    <definedName name="_12B_75">#N/A</definedName>
    <definedName name="_12B_76">#N/A</definedName>
    <definedName name="_12B_77">#N/A</definedName>
    <definedName name="_12B_78">#N/A</definedName>
    <definedName name="_12B_79">#N/A</definedName>
    <definedName name="_12B_8">#N/A</definedName>
    <definedName name="_12B_80">#N/A</definedName>
    <definedName name="_12B_81">#N/A</definedName>
    <definedName name="_12B_9">#N/A</definedName>
    <definedName name="_12C_1">#N/A</definedName>
    <definedName name="_12C_10">#N/A</definedName>
    <definedName name="_12C_11">#N/A</definedName>
    <definedName name="_12C_12">#N/A</definedName>
    <definedName name="_12C_13">#N/A</definedName>
    <definedName name="_12C_14">#N/A</definedName>
    <definedName name="_12C_15">#N/A</definedName>
    <definedName name="_12C_16">#N/A</definedName>
    <definedName name="_12C_17">#N/A</definedName>
    <definedName name="_12C_18">#N/A</definedName>
    <definedName name="_12C_19">#N/A</definedName>
    <definedName name="_12C_2">#N/A</definedName>
    <definedName name="_12C_20">#N/A</definedName>
    <definedName name="_12C_21">#N/A</definedName>
    <definedName name="_12C_22">#N/A</definedName>
    <definedName name="_12C_23">#N/A</definedName>
    <definedName name="_12C_24">#N/A</definedName>
    <definedName name="_12C_25">#N/A</definedName>
    <definedName name="_12C_26">#N/A</definedName>
    <definedName name="_12C_27">#N/A</definedName>
    <definedName name="_12C_28">#N/A</definedName>
    <definedName name="_12C_29">#N/A</definedName>
    <definedName name="_12C_3">#N/A</definedName>
    <definedName name="_12C_30">#N/A</definedName>
    <definedName name="_12C_31">#N/A</definedName>
    <definedName name="_12C_32">#N/A</definedName>
    <definedName name="_12C_33">#N/A</definedName>
    <definedName name="_12C_34">#N/A</definedName>
    <definedName name="_12C_35">#N/A</definedName>
    <definedName name="_12C_36">#N/A</definedName>
    <definedName name="_12C_37">#N/A</definedName>
    <definedName name="_12C_38">#N/A</definedName>
    <definedName name="_12C_39">#N/A</definedName>
    <definedName name="_12C_4">#N/A</definedName>
    <definedName name="_12C_40">#N/A</definedName>
    <definedName name="_12C_41">#N/A</definedName>
    <definedName name="_12C_42">#N/A</definedName>
    <definedName name="_12C_43">#N/A</definedName>
    <definedName name="_12C_44">#N/A</definedName>
    <definedName name="_12C_45">#N/A</definedName>
    <definedName name="_12C_46">#N/A</definedName>
    <definedName name="_12C_47">#N/A</definedName>
    <definedName name="_12C_48">#N/A</definedName>
    <definedName name="_12C_49">#N/A</definedName>
    <definedName name="_12C_5">#N/A</definedName>
    <definedName name="_12C_50">#N/A</definedName>
    <definedName name="_12C_51">#N/A</definedName>
    <definedName name="_12C_52">#N/A</definedName>
    <definedName name="_12C_53">#N/A</definedName>
    <definedName name="_12C_54">#N/A</definedName>
    <definedName name="_12C_55">#N/A</definedName>
    <definedName name="_12C_56">#N/A</definedName>
    <definedName name="_12C_57">#N/A</definedName>
    <definedName name="_12C_58">#N/A</definedName>
    <definedName name="_12C_59">#N/A</definedName>
    <definedName name="_12C_6">#N/A</definedName>
    <definedName name="_12C_60">#N/A</definedName>
    <definedName name="_12C_61">#N/A</definedName>
    <definedName name="_12C_62">#N/A</definedName>
    <definedName name="_12C_63">#N/A</definedName>
    <definedName name="_12C_64">#N/A</definedName>
    <definedName name="_12C_65">#N/A</definedName>
    <definedName name="_12C_66">#N/A</definedName>
    <definedName name="_12C_67">#N/A</definedName>
    <definedName name="_12C_68">#N/A</definedName>
    <definedName name="_12C_69">#N/A</definedName>
    <definedName name="_12C_7">#N/A</definedName>
    <definedName name="_12C_70">#N/A</definedName>
    <definedName name="_12C_71">#N/A</definedName>
    <definedName name="_12C_72">#N/A</definedName>
    <definedName name="_12C_73">#N/A</definedName>
    <definedName name="_12C_74">#N/A</definedName>
    <definedName name="_12C_75">#N/A</definedName>
    <definedName name="_12C_76">#N/A</definedName>
    <definedName name="_12C_77">#N/A</definedName>
    <definedName name="_12C_78">#N/A</definedName>
    <definedName name="_12C_79">#N/A</definedName>
    <definedName name="_12C_8">#N/A</definedName>
    <definedName name="_12C_80">#N/A</definedName>
    <definedName name="_12C_81">#N/A</definedName>
    <definedName name="_12C_9">#N/A</definedName>
    <definedName name="_14A_1">#N/A</definedName>
    <definedName name="_14A_10">#N/A</definedName>
    <definedName name="_14A_11">#N/A</definedName>
    <definedName name="_14A_12">#N/A</definedName>
    <definedName name="_14A_13">#N/A</definedName>
    <definedName name="_14A_14">#N/A</definedName>
    <definedName name="_14A_15">#N/A</definedName>
    <definedName name="_14A_16">#N/A</definedName>
    <definedName name="_14A_17">#N/A</definedName>
    <definedName name="_14A_18">#N/A</definedName>
    <definedName name="_14A_19">#N/A</definedName>
    <definedName name="_14A_2">#N/A</definedName>
    <definedName name="_14A_20">#N/A</definedName>
    <definedName name="_14A_21">#N/A</definedName>
    <definedName name="_14A_22">#N/A</definedName>
    <definedName name="_14A_23">#N/A</definedName>
    <definedName name="_14A_24">#N/A</definedName>
    <definedName name="_14A_25">#N/A</definedName>
    <definedName name="_14A_26">#N/A</definedName>
    <definedName name="_14A_27">#N/A</definedName>
    <definedName name="_14A_28">#N/A</definedName>
    <definedName name="_14A_29">#N/A</definedName>
    <definedName name="_14A_3">#N/A</definedName>
    <definedName name="_14A_30">#N/A</definedName>
    <definedName name="_14A_4">#N/A</definedName>
    <definedName name="_14A_5">#N/A</definedName>
    <definedName name="_14A_6">#N/A</definedName>
    <definedName name="_14A_7">#N/A</definedName>
    <definedName name="_14A_8">#N/A</definedName>
    <definedName name="_14A_9">#N/A</definedName>
    <definedName name="_14B_1">#N/A</definedName>
    <definedName name="_14B_10">#N/A</definedName>
    <definedName name="_14B_11">#N/A</definedName>
    <definedName name="_14B_12">#N/A</definedName>
    <definedName name="_14B_13">#N/A</definedName>
    <definedName name="_14B_14">#N/A</definedName>
    <definedName name="_14B_15">#N/A</definedName>
    <definedName name="_14B_16">#N/A</definedName>
    <definedName name="_14B_17">#N/A</definedName>
    <definedName name="_14B_18">#N/A</definedName>
    <definedName name="_14B_19">#N/A</definedName>
    <definedName name="_14B_2">#N/A</definedName>
    <definedName name="_14B_20">#N/A</definedName>
    <definedName name="_14B_21">#N/A</definedName>
    <definedName name="_14B_22">#N/A</definedName>
    <definedName name="_14B_23">#N/A</definedName>
    <definedName name="_14B_24">#N/A</definedName>
    <definedName name="_14B_25">#N/A</definedName>
    <definedName name="_14B_26">#N/A</definedName>
    <definedName name="_14B_27">#N/A</definedName>
    <definedName name="_14B_28">#N/A</definedName>
    <definedName name="_14B_29">#N/A</definedName>
    <definedName name="_14B_3">#N/A</definedName>
    <definedName name="_14B_30">#N/A</definedName>
    <definedName name="_14B_4">#N/A</definedName>
    <definedName name="_14B_5">#N/A</definedName>
    <definedName name="_14B_6">#N/A</definedName>
    <definedName name="_14B_7">#N/A</definedName>
    <definedName name="_14B_8">#N/A</definedName>
    <definedName name="_14B_9">#N/A</definedName>
    <definedName name="_14C_1">#N/A</definedName>
    <definedName name="_14C_10">#N/A</definedName>
    <definedName name="_14C_11">#N/A</definedName>
    <definedName name="_14C_12">#N/A</definedName>
    <definedName name="_14C_13">#N/A</definedName>
    <definedName name="_14C_14">#N/A</definedName>
    <definedName name="_14C_15">#N/A</definedName>
    <definedName name="_14C_16">#N/A</definedName>
    <definedName name="_14C_17">#N/A</definedName>
    <definedName name="_14C_18">#N/A</definedName>
    <definedName name="_14C_19">#N/A</definedName>
    <definedName name="_14C_2">#N/A</definedName>
    <definedName name="_14C_20">#N/A</definedName>
    <definedName name="_14C_21">#N/A</definedName>
    <definedName name="_14C_22">#N/A</definedName>
    <definedName name="_14C_23">#N/A</definedName>
    <definedName name="_14C_24">#N/A</definedName>
    <definedName name="_14C_25">#N/A</definedName>
    <definedName name="_14C_26">#N/A</definedName>
    <definedName name="_14C_27">#N/A</definedName>
    <definedName name="_14C_28">#N/A</definedName>
    <definedName name="_14C_29">#N/A</definedName>
    <definedName name="_14C_3">#N/A</definedName>
    <definedName name="_14C_30">#N/A</definedName>
    <definedName name="_14C_4">#N/A</definedName>
    <definedName name="_14C_5">#N/A</definedName>
    <definedName name="_14C_6">#N/A</definedName>
    <definedName name="_14C_7">#N/A</definedName>
    <definedName name="_14C_8">#N/A</definedName>
    <definedName name="_14C_9">#N/A</definedName>
    <definedName name="_15A_1">#N/A</definedName>
    <definedName name="_15A_10">#N/A</definedName>
    <definedName name="_15A_11">#N/A</definedName>
    <definedName name="_15A_12">#N/A</definedName>
    <definedName name="_15A_13">#N/A</definedName>
    <definedName name="_15A_14">#N/A</definedName>
    <definedName name="_15A_15">#N/A</definedName>
    <definedName name="_15A_16">#N/A</definedName>
    <definedName name="_15A_17">#N/A</definedName>
    <definedName name="_15A_18">#N/A</definedName>
    <definedName name="_15A_19">#N/A</definedName>
    <definedName name="_15A_2">#N/A</definedName>
    <definedName name="_15A_20">#N/A</definedName>
    <definedName name="_15A_21">#N/A</definedName>
    <definedName name="_15A_22">#N/A</definedName>
    <definedName name="_15A_23">#N/A</definedName>
    <definedName name="_15A_24">#N/A</definedName>
    <definedName name="_15A_25">#N/A</definedName>
    <definedName name="_15A_26">#N/A</definedName>
    <definedName name="_15A_27">#N/A</definedName>
    <definedName name="_15A_28">#N/A</definedName>
    <definedName name="_15A_29">#N/A</definedName>
    <definedName name="_15A_3">#N/A</definedName>
    <definedName name="_15A_30">#N/A</definedName>
    <definedName name="_15A_31">#N/A</definedName>
    <definedName name="_15A_32">#N/A</definedName>
    <definedName name="_15A_33">#N/A</definedName>
    <definedName name="_15A_34">#N/A</definedName>
    <definedName name="_15A_35">#N/A</definedName>
    <definedName name="_15A_36">#N/A</definedName>
    <definedName name="_15A_37">#N/A</definedName>
    <definedName name="_15A_38">#N/A</definedName>
    <definedName name="_15A_39">#N/A</definedName>
    <definedName name="_15A_4">#N/A</definedName>
    <definedName name="_15A_40">#N/A</definedName>
    <definedName name="_15A_41">#N/A</definedName>
    <definedName name="_15A_42">#N/A</definedName>
    <definedName name="_15A_43">#N/A</definedName>
    <definedName name="_15A_44">#N/A</definedName>
    <definedName name="_15A_45">#N/A</definedName>
    <definedName name="_15A_46">#N/A</definedName>
    <definedName name="_15A_47">#N/A</definedName>
    <definedName name="_15A_48">#N/A</definedName>
    <definedName name="_15A_49">#N/A</definedName>
    <definedName name="_15A_5">#N/A</definedName>
    <definedName name="_15A_50">#N/A</definedName>
    <definedName name="_15A_51">#N/A</definedName>
    <definedName name="_15A_52">#N/A</definedName>
    <definedName name="_15A_53">#N/A</definedName>
    <definedName name="_15A_54">#N/A</definedName>
    <definedName name="_15A_55">#N/A</definedName>
    <definedName name="_15A_56">#N/A</definedName>
    <definedName name="_15A_57">#N/A</definedName>
    <definedName name="_15A_58">#N/A</definedName>
    <definedName name="_15A_59">#N/A</definedName>
    <definedName name="_15A_6">#N/A</definedName>
    <definedName name="_15A_60">#N/A</definedName>
    <definedName name="_15A_61">#N/A</definedName>
    <definedName name="_15A_62">#N/A</definedName>
    <definedName name="_15A_63">#N/A</definedName>
    <definedName name="_15A_64">#N/A</definedName>
    <definedName name="_15A_65">#N/A</definedName>
    <definedName name="_15A_66">#N/A</definedName>
    <definedName name="_15A_67">#N/A</definedName>
    <definedName name="_15A_68">#N/A</definedName>
    <definedName name="_15A_69">#N/A</definedName>
    <definedName name="_15A_7">#N/A</definedName>
    <definedName name="_15A_70">#N/A</definedName>
    <definedName name="_15A_71">#N/A</definedName>
    <definedName name="_15A_72">#N/A</definedName>
    <definedName name="_15A_73">#N/A</definedName>
    <definedName name="_15A_74">#N/A</definedName>
    <definedName name="_15A_75">#N/A</definedName>
    <definedName name="_15A_76">#N/A</definedName>
    <definedName name="_15A_77">#N/A</definedName>
    <definedName name="_15A_78">#N/A</definedName>
    <definedName name="_15A_79">#N/A</definedName>
    <definedName name="_15A_8">#N/A</definedName>
    <definedName name="_15A_80">#N/A</definedName>
    <definedName name="_15A_81">#N/A</definedName>
    <definedName name="_15A_82">#N/A</definedName>
    <definedName name="_15A_83">#N/A</definedName>
    <definedName name="_15A_84">#N/A</definedName>
    <definedName name="_15A_85">#N/A</definedName>
    <definedName name="_15A_86">#N/A</definedName>
    <definedName name="_15A_87">#N/A</definedName>
    <definedName name="_15A_88">#N/A</definedName>
    <definedName name="_15A_89">#N/A</definedName>
    <definedName name="_15A_9">#N/A</definedName>
    <definedName name="_15A_90">#N/A</definedName>
    <definedName name="_15B_1">#N/A</definedName>
    <definedName name="_15B_10">#N/A</definedName>
    <definedName name="_15B_11">#N/A</definedName>
    <definedName name="_15B_12">#N/A</definedName>
    <definedName name="_15B_13">#N/A</definedName>
    <definedName name="_15B_14">#N/A</definedName>
    <definedName name="_15B_15">#N/A</definedName>
    <definedName name="_15B_16">#N/A</definedName>
    <definedName name="_15B_17">#N/A</definedName>
    <definedName name="_15B_18">#N/A</definedName>
    <definedName name="_15B_19">#N/A</definedName>
    <definedName name="_15B_2">#N/A</definedName>
    <definedName name="_15B_20">#N/A</definedName>
    <definedName name="_15B_21">#N/A</definedName>
    <definedName name="_15B_22">#N/A</definedName>
    <definedName name="_15B_23">#N/A</definedName>
    <definedName name="_15B_24">#N/A</definedName>
    <definedName name="_15B_25">#N/A</definedName>
    <definedName name="_15B_26">#N/A</definedName>
    <definedName name="_15B_27">#N/A</definedName>
    <definedName name="_15B_28">#N/A</definedName>
    <definedName name="_15B_29">#N/A</definedName>
    <definedName name="_15B_3">#N/A</definedName>
    <definedName name="_15B_30">#N/A</definedName>
    <definedName name="_15B_31">#N/A</definedName>
    <definedName name="_15B_32">#N/A</definedName>
    <definedName name="_15B_33">#N/A</definedName>
    <definedName name="_15B_34">#N/A</definedName>
    <definedName name="_15B_35">#N/A</definedName>
    <definedName name="_15B_36">#N/A</definedName>
    <definedName name="_15B_37">#N/A</definedName>
    <definedName name="_15B_38">#N/A</definedName>
    <definedName name="_15B_39">#N/A</definedName>
    <definedName name="_15B_4">#N/A</definedName>
    <definedName name="_15B_40">#N/A</definedName>
    <definedName name="_15B_41">#N/A</definedName>
    <definedName name="_15B_42">#N/A</definedName>
    <definedName name="_15B_43">#N/A</definedName>
    <definedName name="_15B_44">#N/A</definedName>
    <definedName name="_15B_45">#N/A</definedName>
    <definedName name="_15B_46">#N/A</definedName>
    <definedName name="_15B_47">#N/A</definedName>
    <definedName name="_15B_48">#N/A</definedName>
    <definedName name="_15B_49">#N/A</definedName>
    <definedName name="_15B_5">#N/A</definedName>
    <definedName name="_15B_50">#N/A</definedName>
    <definedName name="_15B_51">#N/A</definedName>
    <definedName name="_15B_52">#N/A</definedName>
    <definedName name="_15B_53">#N/A</definedName>
    <definedName name="_15B_54">#N/A</definedName>
    <definedName name="_15B_55">#N/A</definedName>
    <definedName name="_15B_56">#N/A</definedName>
    <definedName name="_15B_57">#N/A</definedName>
    <definedName name="_15B_58">#N/A</definedName>
    <definedName name="_15B_59">#N/A</definedName>
    <definedName name="_15B_6">#N/A</definedName>
    <definedName name="_15B_60">#N/A</definedName>
    <definedName name="_15B_61">#N/A</definedName>
    <definedName name="_15B_62">#N/A</definedName>
    <definedName name="_15B_63">#N/A</definedName>
    <definedName name="_15B_64">#N/A</definedName>
    <definedName name="_15B_65">#N/A</definedName>
    <definedName name="_15B_66">#N/A</definedName>
    <definedName name="_15B_67">#N/A</definedName>
    <definedName name="_15B_68">#N/A</definedName>
    <definedName name="_15B_69">#N/A</definedName>
    <definedName name="_15B_7">#N/A</definedName>
    <definedName name="_15B_70">#N/A</definedName>
    <definedName name="_15B_71">#N/A</definedName>
    <definedName name="_15B_72">#N/A</definedName>
    <definedName name="_15B_73">#N/A</definedName>
    <definedName name="_15B_74">#N/A</definedName>
    <definedName name="_15B_75">#N/A</definedName>
    <definedName name="_15B_76">#N/A</definedName>
    <definedName name="_15B_77">#N/A</definedName>
    <definedName name="_15B_78">#N/A</definedName>
    <definedName name="_15B_79">#N/A</definedName>
    <definedName name="_15B_8">#N/A</definedName>
    <definedName name="_15B_80">#N/A</definedName>
    <definedName name="_15B_81">#N/A</definedName>
    <definedName name="_15B_82">#N/A</definedName>
    <definedName name="_15B_83">#N/A</definedName>
    <definedName name="_15B_84">#N/A</definedName>
    <definedName name="_15B_85">#N/A</definedName>
    <definedName name="_15B_86">#N/A</definedName>
    <definedName name="_15B_87">#N/A</definedName>
    <definedName name="_15B_88">#N/A</definedName>
    <definedName name="_15B_89">#N/A</definedName>
    <definedName name="_15B_9">#N/A</definedName>
    <definedName name="_15B_90">#N/A</definedName>
    <definedName name="_15C_1">#N/A</definedName>
    <definedName name="_15C_10">#N/A</definedName>
    <definedName name="_15C_11">#N/A</definedName>
    <definedName name="_15C_12">#N/A</definedName>
    <definedName name="_15C_13">#N/A</definedName>
    <definedName name="_15C_14">#N/A</definedName>
    <definedName name="_15C_15">#N/A</definedName>
    <definedName name="_15C_16">#N/A</definedName>
    <definedName name="_15C_17">#N/A</definedName>
    <definedName name="_15C_18">#N/A</definedName>
    <definedName name="_15C_19">#N/A</definedName>
    <definedName name="_15C_2">#N/A</definedName>
    <definedName name="_15C_20">#N/A</definedName>
    <definedName name="_15C_21">#N/A</definedName>
    <definedName name="_15C_22">#N/A</definedName>
    <definedName name="_15C_23">#N/A</definedName>
    <definedName name="_15C_24">#N/A</definedName>
    <definedName name="_15C_25">#N/A</definedName>
    <definedName name="_15C_26">#N/A</definedName>
    <definedName name="_15C_27">#N/A</definedName>
    <definedName name="_15C_28">#N/A</definedName>
    <definedName name="_15C_29">#N/A</definedName>
    <definedName name="_15C_3">#N/A</definedName>
    <definedName name="_15C_30">#N/A</definedName>
    <definedName name="_15C_31">#N/A</definedName>
    <definedName name="_15C_32">#N/A</definedName>
    <definedName name="_15C_33">#N/A</definedName>
    <definedName name="_15C_34">#N/A</definedName>
    <definedName name="_15C_35">#N/A</definedName>
    <definedName name="_15C_36">#N/A</definedName>
    <definedName name="_15C_37">#N/A</definedName>
    <definedName name="_15C_38">#N/A</definedName>
    <definedName name="_15C_39">#N/A</definedName>
    <definedName name="_15C_4">#N/A</definedName>
    <definedName name="_15C_40">#N/A</definedName>
    <definedName name="_15C_41">#N/A</definedName>
    <definedName name="_15C_42">#N/A</definedName>
    <definedName name="_15C_43">#N/A</definedName>
    <definedName name="_15C_44">#N/A</definedName>
    <definedName name="_15C_45">#N/A</definedName>
    <definedName name="_15C_46">#N/A</definedName>
    <definedName name="_15C_47">#N/A</definedName>
    <definedName name="_15C_48">#N/A</definedName>
    <definedName name="_15C_49">#N/A</definedName>
    <definedName name="_15C_5">#N/A</definedName>
    <definedName name="_15C_50">#N/A</definedName>
    <definedName name="_15C_51">#N/A</definedName>
    <definedName name="_15C_52">#N/A</definedName>
    <definedName name="_15C_53">#N/A</definedName>
    <definedName name="_15C_54">#N/A</definedName>
    <definedName name="_15C_55">#N/A</definedName>
    <definedName name="_15C_56">#N/A</definedName>
    <definedName name="_15C_57">#N/A</definedName>
    <definedName name="_15C_58">#N/A</definedName>
    <definedName name="_15C_59">#N/A</definedName>
    <definedName name="_15C_6">#N/A</definedName>
    <definedName name="_15C_60">#N/A</definedName>
    <definedName name="_15C_61">#N/A</definedName>
    <definedName name="_15C_62">#N/A</definedName>
    <definedName name="_15C_63">#N/A</definedName>
    <definedName name="_15C_64">#N/A</definedName>
    <definedName name="_15C_65">#N/A</definedName>
    <definedName name="_15C_66">#N/A</definedName>
    <definedName name="_15C_67">#N/A</definedName>
    <definedName name="_15C_68">#N/A</definedName>
    <definedName name="_15C_69">#N/A</definedName>
    <definedName name="_15C_7">#N/A</definedName>
    <definedName name="_15C_70">#N/A</definedName>
    <definedName name="_15C_71">#N/A</definedName>
    <definedName name="_15C_72">#N/A</definedName>
    <definedName name="_15C_73">#N/A</definedName>
    <definedName name="_15C_74">#N/A</definedName>
    <definedName name="_15C_75">#N/A</definedName>
    <definedName name="_15C_76">#N/A</definedName>
    <definedName name="_15C_77">#N/A</definedName>
    <definedName name="_15C_78">#N/A</definedName>
    <definedName name="_15C_79">#N/A</definedName>
    <definedName name="_15C_8">#N/A</definedName>
    <definedName name="_15C_80">#N/A</definedName>
    <definedName name="_15C_81">#N/A</definedName>
    <definedName name="_15C_82">#N/A</definedName>
    <definedName name="_15C_83">#N/A</definedName>
    <definedName name="_15C_84">#N/A</definedName>
    <definedName name="_15C_85">#N/A</definedName>
    <definedName name="_15C_86">#N/A</definedName>
    <definedName name="_15C_87">#N/A</definedName>
    <definedName name="_15C_88">#N/A</definedName>
    <definedName name="_15C_89">#N/A</definedName>
    <definedName name="_15C_9">#N/A</definedName>
    <definedName name="_15C_90">#N/A</definedName>
    <definedName name="_17A_10">#N/A</definedName>
    <definedName name="_17A_11">#N/A</definedName>
    <definedName name="_17A_12">#N/A</definedName>
    <definedName name="_17A_13">#N/A</definedName>
    <definedName name="_17A_14">#N/A</definedName>
    <definedName name="_17A_15">#N/A</definedName>
    <definedName name="_17A_2">#N/A</definedName>
    <definedName name="_17A_3">#N/A</definedName>
    <definedName name="_17A_4">#N/A</definedName>
    <definedName name="_17A_5">#N/A</definedName>
    <definedName name="_17A_6">#N/A</definedName>
    <definedName name="_17A_7">#N/A</definedName>
    <definedName name="_17A_8">#N/A</definedName>
    <definedName name="_17A_9">#N/A</definedName>
    <definedName name="_17B_1">#N/A</definedName>
    <definedName name="_17B_10">#N/A</definedName>
    <definedName name="_17B_11">#N/A</definedName>
    <definedName name="_17B_12">#N/A</definedName>
    <definedName name="_17B_13">#N/A</definedName>
    <definedName name="_17B_14">#N/A</definedName>
    <definedName name="_17B_15">#N/A</definedName>
    <definedName name="_17B_2">#N/A</definedName>
    <definedName name="_17B_3">#N/A</definedName>
    <definedName name="_17B_4">#N/A</definedName>
    <definedName name="_17B_5">#N/A</definedName>
    <definedName name="_17B_6">#N/A</definedName>
    <definedName name="_17B_7">#N/A</definedName>
    <definedName name="_17B_8">#N/A</definedName>
    <definedName name="_17B_9">#N/A</definedName>
    <definedName name="_17C_1">#N/A</definedName>
    <definedName name="_17C_10">#N/A</definedName>
    <definedName name="_17C_11">#N/A</definedName>
    <definedName name="_17C_12">#N/A</definedName>
    <definedName name="_17C_13">#N/A</definedName>
    <definedName name="_17C_14">#N/A</definedName>
    <definedName name="_17C_15">#N/A</definedName>
    <definedName name="_17C_2">#N/A</definedName>
    <definedName name="_17C_3">#N/A</definedName>
    <definedName name="_17C_4">#N/A</definedName>
    <definedName name="_17C_5">#N/A</definedName>
    <definedName name="_17C_6">#N/A</definedName>
    <definedName name="_17C_7">#N/A</definedName>
    <definedName name="_17C_8">#N/A</definedName>
    <definedName name="_17C_9">#N/A</definedName>
    <definedName name="_18A_1">#N/A</definedName>
    <definedName name="_18A_10">#N/A</definedName>
    <definedName name="_18A_11">#N/A</definedName>
    <definedName name="_18A_12">#N/A</definedName>
    <definedName name="_18A_13">#N/A</definedName>
    <definedName name="_18A_14">#N/A</definedName>
    <definedName name="_18A_15">#N/A</definedName>
    <definedName name="_18A_2">#N/A</definedName>
    <definedName name="_18A_3">#N/A</definedName>
    <definedName name="_18A_4">#N/A</definedName>
    <definedName name="_18A_5">#N/A</definedName>
    <definedName name="_18A_6">#N/A</definedName>
    <definedName name="_18A_7">#N/A</definedName>
    <definedName name="_18A_8">#N/A</definedName>
    <definedName name="_18A_9">#N/A</definedName>
    <definedName name="_18B_1">#N/A</definedName>
    <definedName name="_18B_10">#N/A</definedName>
    <definedName name="_18B_11">#N/A</definedName>
    <definedName name="_18B_12">#N/A</definedName>
    <definedName name="_18B_13">#N/A</definedName>
    <definedName name="_18B_14">#N/A</definedName>
    <definedName name="_18B_15">#N/A</definedName>
    <definedName name="_18B_2">#N/A</definedName>
    <definedName name="_18B_3">#N/A</definedName>
    <definedName name="_18B_4">#N/A</definedName>
    <definedName name="_18B_5">#N/A</definedName>
    <definedName name="_18B_6">#N/A</definedName>
    <definedName name="_18B_7">#N/A</definedName>
    <definedName name="_18B_8">#N/A</definedName>
    <definedName name="_18B_9">#N/A</definedName>
    <definedName name="_18C_1">#N/A</definedName>
    <definedName name="_18C_10">#N/A</definedName>
    <definedName name="_18C_11">#N/A</definedName>
    <definedName name="_18C_12">#N/A</definedName>
    <definedName name="_18C_13">#N/A</definedName>
    <definedName name="_18C_14">#N/A</definedName>
    <definedName name="_18C_15">#N/A</definedName>
    <definedName name="_18C_2">#N/A</definedName>
    <definedName name="_18C_3">#N/A</definedName>
    <definedName name="_18C_4">#N/A</definedName>
    <definedName name="_18C_5">#N/A</definedName>
    <definedName name="_18C_6">#N/A</definedName>
    <definedName name="_18C_7">#N/A</definedName>
    <definedName name="_18C_8">#N/A</definedName>
    <definedName name="_18C_9">#N/A</definedName>
    <definedName name="_1공장">#REF!</definedName>
    <definedName name="_2공장">#REF!</definedName>
    <definedName name="_3공장">#REF!</definedName>
    <definedName name="_A">#REF!</definedName>
    <definedName name="_xlnm._FilterDatabase" hidden="1">#REF!</definedName>
    <definedName name="_LP1">#REF!</definedName>
    <definedName name="_LP2">#REF!</definedName>
    <definedName name="_LPB1">[1]부하계산서!#REF!</definedName>
    <definedName name="_LPK1">[1]부하계산서!#REF!</definedName>
    <definedName name="_LU1">'[2]부하(성남)'!#REF!</definedName>
    <definedName name="_LU2">'[2]부하(성남)'!#REF!</definedName>
    <definedName name="_LV01">'[2]부하(성남)'!#REF!</definedName>
    <definedName name="_Order2" hidden="1">255</definedName>
    <definedName name="_SR110">#REF!</definedName>
    <definedName name="_SR55">#REF!</definedName>
    <definedName name="_SR80">#REF!</definedName>
    <definedName name="_UP1">[1]부하계산서!#REF!</definedName>
    <definedName name="_UP2">[1]부하계산서!#REF!</definedName>
    <definedName name="\">[3]집계표!#REF!</definedName>
    <definedName name="\a">#REF!</definedName>
    <definedName name="\e">'[4]일위대가-1'!#REF!</definedName>
    <definedName name="\m">'[4]일위대가-1'!#REF!</definedName>
    <definedName name="\o">#N/A</definedName>
    <definedName name="\q">'[5]일위대가-2'!#REF!</definedName>
    <definedName name="\w">'[4]일위대가-1'!#REF!</definedName>
    <definedName name="\x">#REF!</definedName>
    <definedName name="\z">#REF!</definedName>
    <definedName name="a">#REF!</definedName>
    <definedName name="AA">[6]원가!#REF!</definedName>
    <definedName name="AAA">[7]산출근거1!#REF!</definedName>
    <definedName name="B">#REF!</definedName>
    <definedName name="BLOCK01">#N/A</definedName>
    <definedName name="BLOCK02">#N/A</definedName>
    <definedName name="BOX">#REF!</definedName>
    <definedName name="BOX암거">#REF!</definedName>
    <definedName name="C_">#N/A</definedName>
    <definedName name="CONDUIT">#REF!</definedName>
    <definedName name="_xlnm.Criteria">#REF!</definedName>
    <definedName name="D">#REF!</definedName>
    <definedName name="DANGA">'[8]Y-WORK'!$D$19:$D$19,'[8]Y-WORK'!$F$19:$BD$19</definedName>
    <definedName name="DATA">#REF!</definedName>
    <definedName name="_xlnm.Database">#REF!</definedName>
    <definedName name="DIA">#REF!</definedName>
    <definedName name="DKARJ">#REF!</definedName>
    <definedName name="e">#N/A</definedName>
    <definedName name="ek">[9]Sheet2!#REF!</definedName>
    <definedName name="el">[10]부하계산서!#REF!</definedName>
    <definedName name="_xlnm.Extract">#REF!</definedName>
    <definedName name="F">'[11]토공계산서(부체도로)'!#REF!</definedName>
    <definedName name="F_DESC">#N/A</definedName>
    <definedName name="F_LVL">#N/A</definedName>
    <definedName name="F_PAGE">#N/A</definedName>
    <definedName name="F_REMK">#N/A</definedName>
    <definedName name="F_SEQ">#N/A</definedName>
    <definedName name="F_UNIT">#N/A</definedName>
    <definedName name="fj">[9]Sheet3!$A$15</definedName>
    <definedName name="HTML_Email" hidden="1">""</definedName>
    <definedName name="HTML_Header" hidden="1">"장비"</definedName>
    <definedName name="HTML_LastUpdate" hidden="1">"97-08-05"</definedName>
    <definedName name="HTML_LineAfter" hidden="1">FALSE</definedName>
    <definedName name="HTML_LineBefore" hidden="1">FALSE</definedName>
    <definedName name="HTML_Name" hidden="1">"이진화"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"가산동미라보"</definedName>
    <definedName name="HTML1_1" hidden="1">"'[엑셀95-따라하기 문제.xls]인터넷 어시스턴트'!$A$1:$J$18"</definedName>
    <definedName name="HTML1_10" hidden="1">"Marihan@hitel.kol.co.kr"</definedName>
    <definedName name="HTML1_11" hidden="1">1</definedName>
    <definedName name="HTML1_12" hidden="1">"C:\김종완\원고\[작업중] 한빛-엑셀70\CD-ROM문제\따라하기 문제&amp;그림\MyHTML01.htm"</definedName>
    <definedName name="HTML1_2" hidden="1">1</definedName>
    <definedName name="HTML1_3" hidden="1">"엑셀 프로젝트"</definedName>
    <definedName name="HTML1_4" hidden="1">"인터넷 어시스턴트"</definedName>
    <definedName name="HTML1_5" hidden="1">"엑셀 워크시트를 HTML문서로 변환한다. 이 적업은 &lt;한빛 미디어&gt; 책에서만 가능하며, [어린왕자]만의 독특한 아이디어 이다."</definedName>
    <definedName name="HTML1_6" hidden="1">1</definedName>
    <definedName name="HTML1_7" hidden="1">1</definedName>
    <definedName name="HTML1_8" hidden="1">"97-10-09"</definedName>
    <definedName name="HTML1_9" hidden="1">"김종완/어린왕자"</definedName>
    <definedName name="HTMLCount" hidden="1">1</definedName>
    <definedName name="HYUNDAI">#REF!</definedName>
    <definedName name="H철10">#REF!</definedName>
    <definedName name="ID">'[8]Y-WORK'!$I$268:$I$417,'[8]Y-WORK'!$I$427:$I$450</definedName>
    <definedName name="k">#N/A</definedName>
    <definedName name="KA">'[12]조도계산서 (도서)'!$B$61:$E$68</definedName>
    <definedName name="KK">#REF!</definedName>
    <definedName name="l">[13]공사비증감!#REF!</definedName>
    <definedName name="LAST">#REF!</definedName>
    <definedName name="LP1A">'[2]부하(성남)'!#REF!</definedName>
    <definedName name="LP1B">[1]부하계산서!#REF!</definedName>
    <definedName name="LP3A">'[2]부하(성남)'!#REF!</definedName>
    <definedName name="LPB">'[2]부하(성남)'!#REF!</definedName>
    <definedName name="LPBA">[1]부하계산서!#REF!</definedName>
    <definedName name="LPKA">[1]부하계산서!#REF!</definedName>
    <definedName name="LPKB">[1]부하계산서!#REF!</definedName>
    <definedName name="LPM">[1]부하계산서!#REF!</definedName>
    <definedName name="LPMA">[1]부하계산서!#REF!</definedName>
    <definedName name="LPO">[1]부하계산서!#REF!</definedName>
    <definedName name="LPOA">[1]부하계산서!#REF!</definedName>
    <definedName name="LV02A">[1]부하계산서!#REF!</definedName>
    <definedName name="LV02B">[1]부하계산서!#REF!</definedName>
    <definedName name="LV04A">[1]부하계산서!#REF!</definedName>
    <definedName name="LV04B">[1]부하계산서!#REF!</definedName>
    <definedName name="MCCEA">[1]부하계산서!#REF!</definedName>
    <definedName name="MCCEB">[1]부하계산서!#REF!</definedName>
    <definedName name="MCCF">[1]부하계산서!#REF!</definedName>
    <definedName name="MCCN">'[2]부하(성남)'!#REF!</definedName>
    <definedName name="MCCP">[1]부하계산서!#REF!</definedName>
    <definedName name="MCCS">[1]부하계산서!#REF!</definedName>
    <definedName name="MONEY">'[8]Y-WORK'!$F$21:$M$417,'[8]Y-WORK'!$F$427:$M$450</definedName>
    <definedName name="NAFS3">#REF!</definedName>
    <definedName name="NO">#REF!</definedName>
    <definedName name="P.E관">#REF!</definedName>
    <definedName name="PB">'[2]부하(성남)'!#REF!</definedName>
    <definedName name="PE관보호공">#REF!</definedName>
    <definedName name="PNLW10">[1]부하계산서!#REF!</definedName>
    <definedName name="PNLW8">[1]부하계산서!#REF!</definedName>
    <definedName name="PNT">ROUND([0]!PNT*0.0254,3)</definedName>
    <definedName name="PP">'[2]부하(성남)'!#REF!</definedName>
    <definedName name="_xlnm.Print_Area" localSheetId="2">공종별내역서!$A$1:$AO$27</definedName>
    <definedName name="_xlnm.Print_Area" localSheetId="1">공종별집계표!$A$1:$M$25</definedName>
    <definedName name="_xlnm.Print_Area" localSheetId="0">착공원가계산서!$A$1:$G$29</definedName>
    <definedName name="_xlnm.Print_Area">#REF!</definedName>
    <definedName name="PRINT_AREA_MI">#REF!</definedName>
    <definedName name="_xlnm.Print_Titles" localSheetId="2">공종별내역서!$1:$3</definedName>
    <definedName name="_xlnm.Print_Titles" localSheetId="1">공종별집계표!$1:$4</definedName>
    <definedName name="_xlnm.Print_Titles" localSheetId="0">착공원가계산서!$1:$3</definedName>
    <definedName name="_xlnm.Print_Titles">#REF!</definedName>
    <definedName name="PRINT_TITLES_MI">#REF!</definedName>
    <definedName name="PTINT">[14]!PTINT</definedName>
    <definedName name="_xlnm.Recorder">#REF!</definedName>
    <definedName name="ref">#REF!</definedName>
    <definedName name="Rhk">[10]부하계산서!#REF!</definedName>
    <definedName name="RK">[15]위치조서!$J$8</definedName>
    <definedName name="saa">ROUND([0]!saa*0.0254,3)</definedName>
    <definedName name="SEXP">#N/A</definedName>
    <definedName name="sk">[9]Sheet2!#REF!</definedName>
    <definedName name="skf">[9]Sheet2!#REF!</definedName>
    <definedName name="SMHR">#N/A</definedName>
    <definedName name="T_UPRICE">#N/A</definedName>
    <definedName name="TIT">#REF!</definedName>
    <definedName name="TOP">#REF!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">#N/A</definedName>
    <definedName name="UNITA">[1]부하계산서!#REF!</definedName>
    <definedName name="UNITAA">[1]부하계산서!#REF!</definedName>
    <definedName name="UNITB">[1]부하계산서!#REF!</definedName>
    <definedName name="UNITBB">[1]부하계산서!#REF!</definedName>
    <definedName name="UNITC">[1]부하계산서!#REF!</definedName>
    <definedName name="UNITC1">[1]부하계산서!#REF!</definedName>
    <definedName name="UNITCA">[1]부하계산서!#REF!</definedName>
    <definedName name="UNITD">[1]부하계산서!#REF!</definedName>
    <definedName name="UNITDA">[1]부하계산서!#REF!</definedName>
    <definedName name="UPSR">[1]부하계산서!#REF!</definedName>
    <definedName name="V">#N/A</definedName>
    <definedName name="w">#REF!</definedName>
    <definedName name="Z">#REF!</definedName>
    <definedName name="ㄱㄱㄱ">#REF!</definedName>
    <definedName name="가">[15]위치조서!$J$8</definedName>
    <definedName name="간접노무비">#REF!</definedName>
    <definedName name="간접노무비요율">#REF!</definedName>
    <definedName name="간접노무비요율_변경">#REF!</definedName>
    <definedName name="개거">#REF!</definedName>
    <definedName name="결정치">#REF!</definedName>
    <definedName name="경비">#REF!</definedName>
    <definedName name="경비금액">#REF!</definedName>
    <definedName name="경비단가">#REF!</definedName>
    <definedName name="고용보험료">#REF!</definedName>
    <definedName name="고용보험료요율">#REF!</definedName>
    <definedName name="고용보험료요율_변경">#REF!</definedName>
    <definedName name="공급가">'[16]원가계산서 (건축)'!$G$32</definedName>
    <definedName name="공일">#REF!</definedName>
    <definedName name="공종1">#REF!</definedName>
    <definedName name="구조물공">[17]설계변경내역서!$G$748</definedName>
    <definedName name="구조물깨기">#REF!</definedName>
    <definedName name="기타경비">#REF!</definedName>
    <definedName name="기타경비요율">#REF!</definedName>
    <definedName name="기타경비요율_변경">#REF!</definedName>
    <definedName name="길이">#REF!</definedName>
    <definedName name="ㄴ">[18]XL4Poppy!$A$15</definedName>
    <definedName name="ㄴㄴㄴㄴㄴ">[19]경산!#REF!</definedName>
    <definedName name="노무비">[20]경산!#REF!</definedName>
    <definedName name="노무비금액">#REF!</definedName>
    <definedName name="노무비단가">#REF!</definedName>
    <definedName name="노부비">#REF!</definedName>
    <definedName name="노임">#REF!</definedName>
    <definedName name="노지">[20]경산!#REF!</definedName>
    <definedName name="노출직">#REF!</definedName>
    <definedName name="노출직부">#REF!</definedName>
    <definedName name="ㄷ29">'[21]횡배수관집현황(2공구)'!#REF!</definedName>
    <definedName name="다이크">[9]Sheet3!$A$15</definedName>
    <definedName name="다이크단가">[9]Sheet2!#REF!</definedName>
    <definedName name="다잌">[9]Sheet2!#REF!</definedName>
    <definedName name="단가">#REF!</definedName>
    <definedName name="단가표">'[22]단가표 (2)'!$A$2:$G$343</definedName>
    <definedName name="단수정리">'[16]원가계산서 (건축)'!$G$40</definedName>
    <definedName name="도">#REF!</definedName>
    <definedName name="되메우기">#REF!</definedName>
    <definedName name="ㄹ">[23]XL4Poppy!$A$15</definedName>
    <definedName name="ㄹ761">'[9]#REF'!#REF!</definedName>
    <definedName name="ㅁ">[24]토공!#REF!</definedName>
    <definedName name="ㅁ1">[25]원가!#REF!</definedName>
    <definedName name="ㅁ25">[26]적용건축!$A$558</definedName>
    <definedName name="ㅁ250">#REF!</definedName>
    <definedName name="ㅁ30">[26]적용건축!$A$554</definedName>
    <definedName name="ㅁ388">'[9]#REF'!#REF!</definedName>
    <definedName name="ㅁ545">#REF!</definedName>
    <definedName name="ㅁ60">[27]직노!#REF!</definedName>
    <definedName name="ㅁㅁㅁㅁㅁ">[28]위치조서!#REF!</definedName>
    <definedName name="맘모스">'[29]단가표 (2)'!$A$2:$G$343</definedName>
    <definedName name="몰라">#REF!</definedName>
    <definedName name="무통">#REF!</definedName>
    <definedName name="물가자료">#REF!</definedName>
    <definedName name="미">#REF!</definedName>
    <definedName name="방음">#REF!</definedName>
    <definedName name="방음2">#REF!</definedName>
    <definedName name="방음3">#REF!</definedName>
    <definedName name="방음4">#REF!</definedName>
    <definedName name="방음5">#REF!</definedName>
    <definedName name="방음6">#REF!</definedName>
    <definedName name="방음7">#REF!</definedName>
    <definedName name="배수공">[17]설계변경내역서!$G$170</definedName>
    <definedName name="법정">#REF!</definedName>
    <definedName name="보">'[30]횡배수관집현황(2공구)'!#REF!</definedName>
    <definedName name="보12">#REF!</definedName>
    <definedName name="보도">#REF!</definedName>
    <definedName name="복토">#REF!</definedName>
    <definedName name="부가가치세">#REF!</definedName>
    <definedName name="부가가치세요율">#REF!</definedName>
    <definedName name="부가가치세요율_변경">#REF!</definedName>
    <definedName name="부대">#REF!</definedName>
    <definedName name="부대공">[17]설계변경내역서!$G$2172</definedName>
    <definedName name="부설">#REF!</definedName>
    <definedName name="사">[31]날개수량1.5!$C$28:$P$31</definedName>
    <definedName name="사점오">[31]날개수량1.5!$C$32:$P$35</definedName>
    <definedName name="산재보험료">#REF!</definedName>
    <definedName name="산재보험료요율">#REF!</definedName>
    <definedName name="산재보험료요율_변경">#REF!</definedName>
    <definedName name="산출">#REF!</definedName>
    <definedName name="삼">[31]날개수량1.5!$C$20:$P$23</definedName>
    <definedName name="삼점오">[31]날개수량1.5!$C$24:$P$27</definedName>
    <definedName name="설계가">#N/A</definedName>
    <definedName name="소계">#REF!</definedName>
    <definedName name="소방">'[29]단가표 (2)'!$A$2:$G$343</definedName>
    <definedName name="소방내역서">'[29]단가표 (2)'!$A$2:$G$343</definedName>
    <definedName name="소화">#REF!</definedName>
    <definedName name="속채움">#REF!</definedName>
    <definedName name="숙">#REF!</definedName>
    <definedName name="순공사원가">#REF!</definedName>
    <definedName name="시공">[9]Sheet3!$A$15</definedName>
    <definedName name="시멘">[32]총괄!#REF!</definedName>
    <definedName name="ㅇ">[33]토공!#REF!</definedName>
    <definedName name="ㅇ10">#REF!</definedName>
    <definedName name="ㅇ20">#REF!</definedName>
    <definedName name="ㅇㅇ">[19]경산!#REF!</definedName>
    <definedName name="아스관">[32]총괄!#REF!</definedName>
    <definedName name="아스콘">'[21]횡배수관집현황(2공구)'!#REF!</definedName>
    <definedName name="아아아앙">#REF!</definedName>
    <definedName name="아콘467">[32]총괄!#REF!</definedName>
    <definedName name="아콘78">[32]총괄!#REF!</definedName>
    <definedName name="아콘관">[32]총괄!#REF!</definedName>
    <definedName name="아트관">[32]총괄!#REF!</definedName>
    <definedName name="안전관리비">#REF!</definedName>
    <definedName name="안전관리비요율">#REF!</definedName>
    <definedName name="안전관리비요율_변경">#REF!</definedName>
    <definedName name="암거">#REF!</definedName>
    <definedName name="양호">[34]XL4Poppy!$C$31</definedName>
    <definedName name="양호1">[34]XL4Poppy!$C$9</definedName>
    <definedName name="양호3">[34]XL4Poppy!$B$1:$B$16</definedName>
    <definedName name="어">[35]위치!#REF!</definedName>
    <definedName name="연장">#REF!</definedName>
    <definedName name="오수받이">[36]위치조서!$J$8</definedName>
    <definedName name="옹벽부용수로">[13]공사비증감!#REF!</definedName>
    <definedName name="옹벽부용수로2">[13]공사비증감!#REF!</definedName>
    <definedName name="외주가공비">#REF!</definedName>
    <definedName name="외주변경">#REF!</definedName>
    <definedName name="용량">#REF!</definedName>
    <definedName name="원각ㅔ">[37]원가!#REF!</definedName>
    <definedName name="원수">#REF!</definedName>
    <definedName name="위치">#REF!</definedName>
    <definedName name="이">[31]날개수량1.5!$C$12:$P$15</definedName>
    <definedName name="이라라랄">#REF!</definedName>
    <definedName name="이윤">#REF!</definedName>
    <definedName name="이윤요율">#REF!</definedName>
    <definedName name="이윤요율_변경">#REF!</definedName>
    <definedName name="이점오">[31]날개수량1.5!$C$16:$P$19</definedName>
    <definedName name="이태리">#REF!</definedName>
    <definedName name="이태리2">#REF!</definedName>
    <definedName name="이태리라">#REF!</definedName>
    <definedName name="이후">#REF!</definedName>
    <definedName name="일">[31]날개수량1.5!$C$4:$P$7</definedName>
    <definedName name="일반관리비">#REF!</definedName>
    <definedName name="일반관리비요율">#REF!</definedName>
    <definedName name="일반관리비요율_변경">#REF!</definedName>
    <definedName name="일위">#REF!</definedName>
    <definedName name="일점오">[31]날개수량1.5!$C$8:$P$11</definedName>
    <definedName name="ㅈ">[24]토공!#REF!</definedName>
    <definedName name="자료1">#REF!</definedName>
    <definedName name="자료2">#REF!</definedName>
    <definedName name="자재">#REF!</definedName>
    <definedName name="자탐">#REF!</definedName>
    <definedName name="잔토처리">#REF!</definedName>
    <definedName name="잡석기초">#REF!</definedName>
    <definedName name="재료비">#REF!</definedName>
    <definedName name="재료비금액">#REF!</definedName>
    <definedName name="재료비단가">#REF!</definedName>
    <definedName name="접속면적">#REF!</definedName>
    <definedName name="접속현황">#REF!</definedName>
    <definedName name="조">'[38]표  지'!$J$8</definedName>
    <definedName name="조영">#REF!</definedName>
    <definedName name="조영수">#REF!</definedName>
    <definedName name="종배수위치">#REF!</definedName>
    <definedName name="중량">#REF!</definedName>
    <definedName name="중량표">#REF!</definedName>
    <definedName name="지원시설">[39]영창26!$A$3:$L$74</definedName>
    <definedName name="직접노무비">#REF!</definedName>
    <definedName name="직종">#REF!</definedName>
    <definedName name="집">#REF!</definedName>
    <definedName name="집계">#REF!</definedName>
    <definedName name="ㅊ">[33]토공!#REF!</definedName>
    <definedName name="ㅊ1555">#REF!</definedName>
    <definedName name="ㅊ5">#REF!</definedName>
    <definedName name="ㅊ520">[40]적용토목!#REF!</definedName>
    <definedName name="차선">#REF!</definedName>
    <definedName name="차선도">#REF!</definedName>
    <definedName name="차선도색집계">#REF!</definedName>
    <definedName name="철10">#REF!</definedName>
    <definedName name="철13">#REF!</definedName>
    <definedName name="철16">#REF!</definedName>
    <definedName name="철19">#REF!</definedName>
    <definedName name="철22">#REF!</definedName>
    <definedName name="철25">#REF!</definedName>
    <definedName name="철29">#REF!</definedName>
    <definedName name="철32">#REF!</definedName>
    <definedName name="철H10">#REF!</definedName>
    <definedName name="철계">#REF!</definedName>
    <definedName name="철고10">#REF!</definedName>
    <definedName name="철고13">#REF!</definedName>
    <definedName name="철고16">#REF!</definedName>
    <definedName name="철고19">#REF!</definedName>
    <definedName name="철고22">#REF!</definedName>
    <definedName name="철고25">#REF!</definedName>
    <definedName name="철고29">#REF!</definedName>
    <definedName name="철고32">#REF!</definedName>
    <definedName name="철고계">#REF!</definedName>
    <definedName name="철고관">#REF!</definedName>
    <definedName name="철관">#REF!</definedName>
    <definedName name="총공사비">'[16]원가계산서 (건축)'!$G$38</definedName>
    <definedName name="총되메우기">#REF!</definedName>
    <definedName name="총원가">#REF!</definedName>
    <definedName name="총잔토처리">#REF!</definedName>
    <definedName name="총잡석기초">#REF!</definedName>
    <definedName name="총터파기">#REF!</definedName>
    <definedName name="충도리">#REF!</definedName>
    <definedName name="캡형">#REF!</definedName>
    <definedName name="콘100">#REF!</definedName>
    <definedName name="콘160">[32]총괄!#REF!</definedName>
    <definedName name="콘180">[32]총괄!#REF!</definedName>
    <definedName name="콘210">[32]총괄!#REF!</definedName>
    <definedName name="콘240">#REF!</definedName>
    <definedName name="콘270">#REF!</definedName>
    <definedName name="콘관">#REF!</definedName>
    <definedName name="택코">[32]총괄!#REF!</definedName>
    <definedName name="터">#REF!</definedName>
    <definedName name="터파기">#REF!</definedName>
    <definedName name="텐사길이">#REF!</definedName>
    <definedName name="토공">[17]설계변경내역서!$G$2</definedName>
    <definedName name="ㅍ">[23]XL4Poppy!$A$15</definedName>
    <definedName name="포장">#REF!</definedName>
    <definedName name="포장1">#REF!</definedName>
    <definedName name="포장공">[17]설계변경내역서!$G$1780</definedName>
    <definedName name="포장수량1">#REF!</definedName>
    <definedName name="표">#REF!</definedName>
    <definedName name="표준형">#REF!</definedName>
    <definedName name="표층t">[41]접속도로1!#REF!</definedName>
    <definedName name="프라">[32]총괄!#REF!</definedName>
    <definedName name="ㅎ">[24]토공!#REF!</definedName>
    <definedName name="ㅎ10">[42]적용토목!#REF!</definedName>
    <definedName name="ㅎ384">#REF!</definedName>
    <definedName name="ㅎㅎ">[18]XL4Poppy!$A$15</definedName>
    <definedName name="ㅎㅎㅎ">[33]토공!#REF!</definedName>
    <definedName name="ㅎㅎㅎㅎ">[33]토공!#REF!</definedName>
    <definedName name="하론">#REF!</definedName>
    <definedName name="합계">#REF!</definedName>
    <definedName name="허용전류">#REF!</definedName>
    <definedName name="횡배수위치">[43]위치조서!#REF!</definedName>
    <definedName name="흄100">[32]총괄!#REF!</definedName>
    <definedName name="흄120">[32]총괄!#REF!</definedName>
    <definedName name="흄150">[32]총괄!#REF!</definedName>
    <definedName name="흄30">[32]총괄!#REF!</definedName>
    <definedName name="흄45">[32]총괄!#REF!</definedName>
    <definedName name="흄50">[32]총괄!#REF!</definedName>
    <definedName name="흄60">[32]총괄!#REF!</definedName>
    <definedName name="흄80">[32]총괄!#REF!</definedName>
    <definedName name="흄90">[32]총괄!#REF!</definedName>
    <definedName name="흄관">[32]총괄!#REF!</definedName>
    <definedName name="ㅏ3">#REF!</definedName>
    <definedName name="ㅏ30">#REF!</definedName>
    <definedName name="ㅑ110">#REF!</definedName>
    <definedName name="ㅓ8">#REF!</definedName>
    <definedName name="ㅜ1">#REF!</definedName>
    <definedName name="ㅠ">[24]토공!#REF!</definedName>
    <definedName name="ㅡ5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1" l="1"/>
  <c r="J10" i="10"/>
  <c r="J6" i="9" l="1"/>
  <c r="J5" i="9"/>
  <c r="H6" i="9" l="1"/>
  <c r="E24" i="11" l="1"/>
  <c r="F6" i="9" l="1"/>
  <c r="L6" i="9" s="1"/>
  <c r="K6" i="9"/>
  <c r="H5" i="9" l="1"/>
  <c r="H27" i="9" l="1"/>
  <c r="G6" i="10" l="1"/>
  <c r="J27" i="9"/>
  <c r="H6" i="10" l="1"/>
  <c r="G5" i="10"/>
  <c r="H5" i="10"/>
  <c r="I6" i="10"/>
  <c r="J6" i="10" l="1"/>
  <c r="I5" i="10"/>
  <c r="H25" i="10"/>
  <c r="E8" i="11"/>
  <c r="E17" i="11" s="1"/>
  <c r="J5" i="10"/>
  <c r="E11" i="11" s="1"/>
  <c r="F5" i="9"/>
  <c r="K5" i="9"/>
  <c r="E9" i="11" l="1"/>
  <c r="E10" i="11" s="1"/>
  <c r="J25" i="10"/>
  <c r="L5" i="9"/>
  <c r="E12" i="11" l="1"/>
  <c r="E13" i="11"/>
  <c r="F27" i="9" l="1"/>
  <c r="L27" i="9" l="1"/>
  <c r="E6" i="10" l="1"/>
  <c r="K6" i="10" l="1"/>
  <c r="F6" i="10"/>
  <c r="E5" i="10" l="1"/>
  <c r="K5" i="10" s="1"/>
  <c r="L6" i="10"/>
  <c r="F5" i="10" l="1"/>
  <c r="L5" i="10" l="1"/>
  <c r="L25" i="10" s="1"/>
  <c r="E4" i="11"/>
  <c r="E7" i="11" s="1"/>
  <c r="F25" i="10"/>
  <c r="E18" i="11" l="1"/>
  <c r="E19" i="11"/>
  <c r="E20" i="11" l="1"/>
  <c r="E21" i="11" l="1"/>
  <c r="E22" i="11" l="1"/>
  <c r="E23" i="11" s="1"/>
  <c r="E26" i="11" l="1"/>
  <c r="E27" i="11" s="1"/>
  <c r="E28" i="11" l="1"/>
  <c r="E29" i="11" s="1"/>
  <c r="G29" i="11" l="1"/>
  <c r="G2" i="11"/>
</calcChain>
</file>

<file path=xl/sharedStrings.xml><?xml version="1.0" encoding="utf-8"?>
<sst xmlns="http://schemas.openxmlformats.org/spreadsheetml/2006/main" count="252" uniqueCount="143">
  <si>
    <t>공 종 별 집 계 표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</si>
  <si>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</si>
  <si>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</si>
  <si>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</si>
  <si>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</si>
  <si>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</si>
  <si>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</si>
  <si>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</si>
  <si>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</si>
  <si>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</si>
  <si>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</si>
  <si>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</si>
  <si>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</si>
  <si>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</si>
  <si>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</si>
  <si>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</si>
  <si>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</si>
  <si>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</si>
  <si>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</si>
  <si>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</si>
  <si>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</si>
  <si>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</si>
  <si>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</si>
  <si>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</si>
  <si>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</si>
  <si>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</si>
  <si>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</si>
  <si>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</si>
  <si>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</si>
  <si>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</si>
  <si>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</si>
  <si>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</si>
  <si>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</si>
  <si>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</si>
  <si>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</si>
  <si>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</si>
  <si>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</si>
  <si>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</si>
  <si>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</si>
  <si>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</si>
  <si>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</si>
  <si>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</si>
  <si>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</si>
  <si>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</si>
  <si>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</si>
  <si>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</si>
  <si>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</si>
  <si>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</si>
  <si>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</si>
  <si>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</si>
  <si>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/>
  </si>
  <si>
    <t>01</t>
  </si>
  <si>
    <t>T</t>
  </si>
  <si>
    <t>F</t>
  </si>
  <si>
    <t>[ 합           계 ]</t>
  </si>
  <si>
    <t>TOTAL</t>
  </si>
  <si>
    <t>0102  방 수 공 사</t>
  </si>
  <si>
    <t>0102</t>
  </si>
  <si>
    <t>M2</t>
  </si>
  <si>
    <t>5012616579C95D003905EC5BA9380C</t>
  </si>
  <si>
    <t>01025012616579C95D003905EC5BA9380C</t>
  </si>
  <si>
    <t>5012616579C95D003905EC5BA93BC0</t>
  </si>
  <si>
    <t>01025012616579C95D003905EC5BA93BC0</t>
  </si>
  <si>
    <t>0103</t>
  </si>
  <si>
    <t>5013F16E592C5B9709BE3503CA3065</t>
  </si>
  <si>
    <t>01035013F16E592C5B9709BE3503CA3065</t>
  </si>
  <si>
    <t>5013F16E592C5B9709BE3503CA3228</t>
  </si>
  <si>
    <t>01035013F16E592C5B9709BE3503CA3228</t>
  </si>
  <si>
    <t>비      고</t>
  </si>
  <si>
    <t>공 사 원 가 계 산 서</t>
  </si>
  <si>
    <t>비        목</t>
  </si>
  <si>
    <t>금      액</t>
  </si>
  <si>
    <t>구        성        비</t>
  </si>
  <si>
    <t>순   공   사   원   가</t>
  </si>
  <si>
    <t>재   료   비</t>
  </si>
  <si>
    <t>노   무   비</t>
  </si>
  <si>
    <t>경        비</t>
  </si>
  <si>
    <t>A1</t>
  </si>
  <si>
    <t>직  접  재  료  비</t>
  </si>
  <si>
    <t>A2</t>
  </si>
  <si>
    <t>간  접  재  료  비</t>
  </si>
  <si>
    <t>A3</t>
  </si>
  <si>
    <t>작업설, 부산물(△)</t>
  </si>
  <si>
    <t>AS</t>
  </si>
  <si>
    <t>[ 소          계 ]</t>
  </si>
  <si>
    <t>B1</t>
  </si>
  <si>
    <t>직  접  노  무  비</t>
  </si>
  <si>
    <t>B2</t>
  </si>
  <si>
    <t>간  접  노  무  비</t>
  </si>
  <si>
    <t>BS</t>
  </si>
  <si>
    <t>C2</t>
  </si>
  <si>
    <t>기   계    경   비</t>
  </si>
  <si>
    <t>C4</t>
  </si>
  <si>
    <t>산  재  보  험  료</t>
  </si>
  <si>
    <t>C5</t>
  </si>
  <si>
    <t>고  용  보  험  료</t>
  </si>
  <si>
    <t>C6</t>
  </si>
  <si>
    <t>국민  건강  보험료</t>
  </si>
  <si>
    <t>C7</t>
  </si>
  <si>
    <t>국민  연금  보험료</t>
  </si>
  <si>
    <t>직접노무비 * 4.5%</t>
  </si>
  <si>
    <t>CB</t>
  </si>
  <si>
    <t>노인장기요양보험료</t>
  </si>
  <si>
    <t>C8</t>
  </si>
  <si>
    <t>퇴직  공제  부금비</t>
  </si>
  <si>
    <t>직접노무비 * 2.3%</t>
  </si>
  <si>
    <t>CA</t>
  </si>
  <si>
    <t>산업안전보건관리비</t>
  </si>
  <si>
    <t>(재료비+직노) * 2.93%</t>
  </si>
  <si>
    <t>CG</t>
  </si>
  <si>
    <t>기   타    경   비</t>
  </si>
  <si>
    <t>CS</t>
  </si>
  <si>
    <t>S1</t>
  </si>
  <si>
    <t xml:space="preserve">        계</t>
  </si>
  <si>
    <t>D1</t>
  </si>
  <si>
    <t>일  반  관  리  비</t>
  </si>
  <si>
    <t>D2</t>
  </si>
  <si>
    <t>이              윤</t>
  </si>
  <si>
    <t>D7</t>
  </si>
  <si>
    <t>폐 기 물 처 리</t>
  </si>
  <si>
    <t>D9</t>
  </si>
  <si>
    <t>공   급    가   액</t>
  </si>
  <si>
    <t>DB</t>
  </si>
  <si>
    <t>부  가  가  치  세</t>
  </si>
  <si>
    <t>공급가액 * 10%</t>
  </si>
  <si>
    <t>DH</t>
  </si>
  <si>
    <t>도      급      액</t>
  </si>
  <si>
    <t>S2</t>
  </si>
  <si>
    <t>총   공   사    비</t>
  </si>
  <si>
    <t>노무비 * 3.7%</t>
    <phoneticPr fontId="1" type="noConversion"/>
  </si>
  <si>
    <t>m2</t>
    <phoneticPr fontId="1" type="noConversion"/>
  </si>
  <si>
    <t>노무비 * 1.01%</t>
    <phoneticPr fontId="1" type="noConversion"/>
  </si>
  <si>
    <t>직접노무비 * 12.5%</t>
    <phoneticPr fontId="1" type="noConversion"/>
  </si>
  <si>
    <t>공사명 : 고려중학교 옥상 및 외벽 방수공사</t>
    <phoneticPr fontId="1" type="noConversion"/>
  </si>
  <si>
    <t>[ 고려중학교 옥상 및 외벽 방수공사 ]</t>
    <phoneticPr fontId="1" type="noConversion"/>
  </si>
  <si>
    <t>계 * 6%</t>
    <phoneticPr fontId="1" type="noConversion"/>
  </si>
  <si>
    <t>(노무비+경비+일반관리비) * 15%</t>
    <phoneticPr fontId="1" type="noConversion"/>
  </si>
  <si>
    <t>(재료비+노무비) * 7.504%</t>
    <phoneticPr fontId="1" type="noConversion"/>
  </si>
  <si>
    <t>직접노무비 * 3.495%</t>
    <phoneticPr fontId="1" type="noConversion"/>
  </si>
  <si>
    <t>건강보험료 * 12.27%</t>
    <phoneticPr fontId="1" type="noConversion"/>
  </si>
  <si>
    <t>01  고려중학교 옥상 및 외벽 방수공사</t>
    <phoneticPr fontId="1" type="noConversion"/>
  </si>
  <si>
    <t>신 기 술 사 용 료</t>
    <phoneticPr fontId="1" type="noConversion"/>
  </si>
  <si>
    <t>신기술 및 특허방수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</si>
</sst>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#"/>
    <numFmt numFmtId="177" formatCode="#,###;\-#,###;#;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b/>
      <u/>
      <sz val="16"/>
      <color theme="1"/>
      <name val="돋움체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돋움체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0" fontId="11" fillId="0" borderId="0"/>
  </cellStyleXfs>
  <cellXfs count="58">
    <xf numFmtId="0" fontId="0" fillId="0" borderId="0" xfId="0">
      <alignment vertical="center"/>
    </xf>
    <xf numFmtId="0" fontId="3" fillId="0" borderId="1" xfId="0" quotePrefix="1" applyFont="1" applyBorder="1" applyAlignment="1">
      <alignment vertical="center" wrapText="1"/>
    </xf>
    <xf numFmtId="0" fontId="5" fillId="0" borderId="0" xfId="0" applyFont="1">
      <alignment vertical="center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76" fontId="8" fillId="0" borderId="1" xfId="0" applyNumberFormat="1" applyFont="1" applyBorder="1" applyAlignment="1">
      <alignment vertical="center" wrapText="1"/>
    </xf>
    <xf numFmtId="0" fontId="5" fillId="0" borderId="0" xfId="0" quotePrefix="1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>
      <alignment vertical="center"/>
    </xf>
    <xf numFmtId="0" fontId="6" fillId="0" borderId="1" xfId="0" quotePrefix="1" applyFont="1" applyBorder="1" applyAlignment="1">
      <alignment horizontal="center" vertical="center"/>
    </xf>
    <xf numFmtId="177" fontId="8" fillId="0" borderId="1" xfId="0" applyNumberFormat="1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0" fontId="5" fillId="2" borderId="0" xfId="0" applyFont="1" applyFill="1">
      <alignment vertical="center"/>
    </xf>
    <xf numFmtId="0" fontId="9" fillId="0" borderId="2" xfId="0" applyFont="1" applyBorder="1" applyAlignment="1">
      <alignment horizontal="right" vertical="center"/>
    </xf>
    <xf numFmtId="0" fontId="5" fillId="3" borderId="0" xfId="0" quotePrefix="1" applyFont="1" applyFill="1">
      <alignment vertical="center"/>
    </xf>
    <xf numFmtId="0" fontId="5" fillId="3" borderId="0" xfId="0" applyFont="1" applyFill="1">
      <alignment vertical="center"/>
    </xf>
    <xf numFmtId="41" fontId="5" fillId="0" borderId="0" xfId="1" applyFont="1">
      <alignment vertical="center"/>
    </xf>
    <xf numFmtId="41" fontId="0" fillId="0" borderId="0" xfId="1" applyFont="1">
      <alignment vertical="center"/>
    </xf>
    <xf numFmtId="177" fontId="5" fillId="0" borderId="0" xfId="0" applyNumberFormat="1" applyFont="1">
      <alignment vertical="center"/>
    </xf>
    <xf numFmtId="0" fontId="8" fillId="4" borderId="1" xfId="0" applyFont="1" applyFill="1" applyBorder="1" applyAlignment="1">
      <alignment vertical="center" wrapText="1"/>
    </xf>
    <xf numFmtId="177" fontId="8" fillId="4" borderId="1" xfId="0" applyNumberFormat="1" applyFont="1" applyFill="1" applyBorder="1" applyAlignment="1">
      <alignment vertical="center" wrapText="1"/>
    </xf>
    <xf numFmtId="41" fontId="8" fillId="0" borderId="1" xfId="1" applyFont="1" applyBorder="1" applyAlignment="1">
      <alignment vertical="center" wrapText="1"/>
    </xf>
    <xf numFmtId="41" fontId="6" fillId="0" borderId="1" xfId="1" quotePrefix="1" applyFont="1" applyBorder="1" applyAlignment="1">
      <alignment horizontal="center" vertical="center"/>
    </xf>
    <xf numFmtId="41" fontId="8" fillId="4" borderId="1" xfId="1" applyFont="1" applyFill="1" applyBorder="1" applyAlignment="1">
      <alignment vertical="center" wrapText="1"/>
    </xf>
    <xf numFmtId="41" fontId="8" fillId="0" borderId="1" xfId="0" applyNumberFormat="1" applyFont="1" applyBorder="1" applyAlignment="1">
      <alignment vertical="center" wrapText="1"/>
    </xf>
    <xf numFmtId="41" fontId="5" fillId="0" borderId="1" xfId="1" quotePrefix="1" applyFont="1" applyBorder="1" applyAlignment="1">
      <alignment vertical="center" wrapText="1"/>
    </xf>
    <xf numFmtId="0" fontId="8" fillId="4" borderId="1" xfId="0" quotePrefix="1" applyFont="1" applyFill="1" applyBorder="1" applyAlignment="1">
      <alignment vertical="center" wrapText="1"/>
    </xf>
    <xf numFmtId="0" fontId="5" fillId="4" borderId="1" xfId="0" applyFont="1" applyFill="1" applyBorder="1">
      <alignment vertical="center"/>
    </xf>
    <xf numFmtId="0" fontId="5" fillId="4" borderId="1" xfId="0" quotePrefix="1" applyFont="1" applyFill="1" applyBorder="1" applyAlignment="1">
      <alignment horizontal="center" vertical="center" wrapText="1"/>
    </xf>
    <xf numFmtId="176" fontId="5" fillId="4" borderId="1" xfId="0" applyNumberFormat="1" applyFont="1" applyFill="1" applyBorder="1" applyAlignment="1">
      <alignment vertical="center" wrapText="1"/>
    </xf>
    <xf numFmtId="0" fontId="5" fillId="4" borderId="1" xfId="0" quotePrefix="1" applyFont="1" applyFill="1" applyBorder="1" applyAlignment="1">
      <alignment vertical="center" wrapText="1"/>
    </xf>
    <xf numFmtId="41" fontId="8" fillId="0" borderId="1" xfId="1" applyFont="1" applyBorder="1" applyAlignment="1">
      <alignment horizontal="right" vertical="center" wrapText="1"/>
    </xf>
    <xf numFmtId="0" fontId="5" fillId="0" borderId="0" xfId="0" quotePrefix="1" applyFont="1" applyAlignment="1">
      <alignment vertical="center"/>
    </xf>
    <xf numFmtId="0" fontId="8" fillId="0" borderId="1" xfId="0" quotePrefix="1" applyFont="1" applyBorder="1" applyAlignment="1">
      <alignment horizontal="center" vertical="center" wrapText="1"/>
    </xf>
    <xf numFmtId="0" fontId="9" fillId="4" borderId="1" xfId="0" quotePrefix="1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0" xfId="0" quotePrefix="1" applyFont="1">
      <alignment vertical="center"/>
    </xf>
    <xf numFmtId="0" fontId="5" fillId="0" borderId="1" xfId="0" quotePrefix="1" applyFont="1" applyBorder="1" applyAlignment="1">
      <alignment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0" xfId="0" quotePrefix="1" applyFont="1">
      <alignment vertical="center"/>
    </xf>
    <xf numFmtId="0" fontId="5" fillId="0" borderId="1" xfId="0" quotePrefix="1" applyFont="1" applyBorder="1" applyAlignment="1">
      <alignment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left" vertical="center"/>
    </xf>
    <xf numFmtId="0" fontId="5" fillId="0" borderId="4" xfId="0" quotePrefix="1" applyFont="1" applyBorder="1" applyAlignment="1">
      <alignment horizontal="left" vertical="center"/>
    </xf>
    <xf numFmtId="0" fontId="5" fillId="0" borderId="5" xfId="0" quotePrefix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0" xfId="0" quotePrefix="1" applyFont="1" applyAlignment="1">
      <alignment vertical="center"/>
    </xf>
    <xf numFmtId="0" fontId="9" fillId="4" borderId="1" xfId="0" quotePrefix="1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distributed" vertical="center" wrapText="1"/>
    </xf>
    <xf numFmtId="0" fontId="2" fillId="0" borderId="0" xfId="0" quotePrefix="1" applyFont="1" applyAlignment="1">
      <alignment horizontal="center" vertical="center"/>
    </xf>
    <xf numFmtId="0" fontId="5" fillId="0" borderId="0" xfId="0" quotePrefix="1" applyFont="1" applyAlignment="1">
      <alignment vertical="center"/>
    </xf>
    <xf numFmtId="0" fontId="6" fillId="0" borderId="1" xfId="0" quotePrefix="1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 wrapText="1"/>
    </xf>
    <xf numFmtId="0" fontId="5" fillId="0" borderId="0" xfId="0" quotePrefix="1" applyFont="1">
      <alignment vertical="center"/>
    </xf>
    <xf numFmtId="41" fontId="6" fillId="0" borderId="1" xfId="1" quotePrefix="1" applyFont="1" applyBorder="1" applyAlignment="1">
      <alignment horizontal="center" vertical="center"/>
    </xf>
  </cellXfs>
  <cellStyles count="4">
    <cellStyle name="쉼표 [0]" xfId="1" builtinId="6"/>
    <cellStyle name="쉼표 [0] 4 4" xfId="2" xr:uid="{EF62A134-C8E6-4A31-B8BB-8FC072B5512B}"/>
    <cellStyle name="표준" xfId="0" builtinId="0"/>
    <cellStyle name="표준 4 3" xfId="3" xr:uid="{2BAEB8E0-D095-40B0-9357-C0FAAC8CD2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WG\ILOT-MI\YUNCH\PLOT\S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76;&#52292;&#50689;\&#44277;&#50976;%20&#47928;&#49436;\DWG\ILOT-MI\YUNCH\PLOT\S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577;&#51333;&#49440;\&#51473;&#48512;&#45236;&#47449;6&#44277;\&#45236;&#44732;\&#50668;&#44148;&#48372;&#44256;\&#48512;&#52404;&#46020;&#47196;1(5+180~280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9605G\DS-LOA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577;&#51333;&#49440;\&#51473;&#48512;&#45236;&#47449;6&#44277;\DB\700\740\742\&#44396;&#51312;&#44160;&#53664;&#49436;\&#52384;&#44540;%20&#44277;&#49324;&#48708;%20&#45824;&#48708;&#5436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577;&#51333;&#49440;\&#51473;&#48512;&#45236;&#47449;6&#44277;\DB\700\740\742\&#44396;&#51312;&#44160;&#53664;&#49436;\&#46020;&#47196;&#44277;&#49324;\&#54633;&#46041;&#54924;&#51032;\&#54924;&#51032;96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592;&#49696;&#48512;1\MYDOCUMENTS\&#48149;&#49457;&#51068;\&#45208;&#51452;&#49884;\&#49328;&#54840;&#46020;&#47196;&#49900;&#51032;&#51312;&#52824;&#49688;&#47049;(4&#50900;13&#51068;)\&#44592;&#53440;\&#51221;&#50976;&#49440;\&#51060;&#53468;&#47532;\&#49688;&#47049;&#51025;&#50857;\&#49688;&#47049;&#51665;&#44228;&#52509;&#4422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51312;&#49464;&#51652;+&#49888;&#50864;&#51652;/&#50629;&#47924;&#44288;&#44228;&#52384;/1.&#44277;&#49324;&#48156;&#51452;/1.%202018&#45380;%20&#48156;&#51452;/1-2018-2.%20&#51068;&#44257;&#52488;%20&#54856;&#53685;&#44368;&#52404;&#44277;&#49324;/&#47928;&#51221;&#52488;%20&#50808;&#48512;&#49324;&#45796;&#47532;%20&#49444;&#52824;/&#47928;&#51221;&#52488;&#46321;&#54617;&#44368;%20&#44228;&#45800;&#49444;&#52824;&#44277;&#49324;%20(&#51312;&#51221;-&#51221;&#47532;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CJC&#44608;&#51452;&#54788;\&#52380;&#50504;IC-JCT\My%20Documents\&#44221;&#48512;&#44256;&#49549;&#46020;&#47196;&#52380;&#50504;IC-JCT&#44036;8&#52264;&#47196;&#54869;&#51109;&#44277;&#49324;\&#49444;&#44228;&#48320;&#44221;\&#49444;&#44228;&#48320;&#44221;%20&#45236;&#50669;&#49436;\&#49444;&#44228;&#48320;&#44221;&#45236;&#50669;&#49436;(2000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9884;&#44277;&#54217;&#4403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76;&#52292;&#50689;\&#44277;&#50976;%20&#47928;&#49436;\Documents%20and%20Settings\%5e%5e\Local%20Settings\Temporary%20Internet%20Files\Content.IE5\WJXVU6B5\&#44288;&#47144;&#54924;&#49324;\(&#50976;&#54620;)&#50864;&#49457;&#44148;&#49444;\&#45236;&#50669;&#49436;&#47448;\&#47928;&#49692;&#54840;\ES\&#44592;&#44228;&#44221;&#48708;\WINDOWS\EXCEL\KI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WG\ILOT-MI\SUNGNAM\TAL\SUNGNAM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76;&#52292;&#50689;\&#44277;&#50976;%20&#47928;&#49436;\Documents%20and%20Settings\%5e%5e\Local%20Settings\Temporary%20Internet%20Files\Content.IE5\WJXVU6B5\&#44288;&#47144;&#54924;&#49324;\(&#50976;&#54620;)&#50864;&#49457;&#44148;&#49444;\&#47928;&#49692;&#54840;\ES\&#44592;&#44228;&#44221;&#48708;\WINDOWS\EXCEL\KI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5224;&#49328;-&#45733;&#49440;&#44036;(&#49884;&#54665;)\&#48176;&#49688;&#44288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48148;&#53461;%20&#54868;&#47732;\&#51060;&#49457;&#48120;\&#44204;&#51201;&#49436;&#48169;\&#49457;&#50864;&#48169;\&#49352;%20&#54260;&#45908;\&#52509;&#45236;&#50669;&#49436;&#54632;\&#45224;&#50896;&#44204;&#51201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0668;&#44148;&#48372;&#44256;\&#49884;&#44277;&#54217;&#44032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4861;&#49457;&#49688;\&#49688;&#47049;&#44288;&#44228;\96&#49688;&#47049;\&#49688;&#47049;&#47749;&#49464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6041;&#49688;\d\&#51060;&#46041;&#49688;\BLUESKY\&#51060;&#46041;&#49688;EXCEL\&#45236;&#50669;&#49436;\&#50756;&#46020;&#49688;~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76;&#52292;&#50689;\&#44277;&#50976;%20&#47928;&#49436;\Documents%20and%20Settings\%5e%5e\Local%20Settings\Temporary%20Internet%20Files\Content.IE5\WJXVU6B5\&#44288;&#47144;&#54924;&#49324;\(&#50976;&#54620;)&#50864;&#49457;&#44148;&#49444;\&#51648;&#49688;&#48169;\&#52632;&#50577;&#44148;&#52629;e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KKK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5824;&#51109;\d\&#48149;&#49457;&#51068;\&#45208;&#51452;&#49884;\&#49328;&#54840;&#46020;&#47196;&#49900;&#51032;&#51312;&#52824;&#49688;&#47049;(4&#50900;13&#51068;)\&#44592;&#53440;\&#51221;&#50976;&#49440;\&#51060;&#53468;&#47532;\&#45208;&#51452;&#49457;&#49328;~&#46041;&#44257;\&#48176;&#49688;&#44288;&#44277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48148;&#53461;%20&#54868;&#47732;\&#51060;&#49457;&#48120;\&#44204;&#51201;&#49436;&#48169;\&#49457;&#50864;&#48169;\data\excel\&#45224;&#50896;&#44204;&#5120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577;&#51333;&#49440;\&#51473;&#48512;&#45236;&#47449;6&#44277;\&#44277;&#47924;\&#49444;&#44228;&#48320;&#44221;\%6099&#50668;&#44148;&#48372;&#44256;\&#44053;&#44368;&#46020;&#51109;&#48169;&#48277;&#48320;&#44221;\1&#44277;&#44396;\&#44053;&#44368;&#46020;&#51109;&#48320;&#44221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4;&#44508;\&#51064;&#44508;MY\&#44288;&#44553;&#44277;&#49324;\2003&#45380;\&#51648;&#52488;&#46896;\&#45224;&#49328;-&#45733;&#49440;&#44036;(&#49884;&#54665;)\&#48176;&#49688;&#44288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51221;&#51452;&#44428;\&#44256;&#55141;-&#46020;&#50556;\BACKU(NO!DEL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592;&#49696;&#48512;1\MYDOCUMENTS\My%20Documents\&#51652;&#46020;&#44400;&#49373;&#54876;&#50857;&#49688;\&#51652;&#46020;&#49373;&#54876;&#50857;&#49688;(&#49688;&#47049;)\&#49328;&#50900;%20&#45225;&#54408;\1&#49688;&#47049;&#51665;&#44228;&#54364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4861;&#49457;&#49688;\&#49688;&#47049;&#44288;&#44228;\96&#49688;&#47049;\&#49688;&#47049;&#47749;&#49464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76;&#52292;&#50689;\&#44277;&#50976;%20&#47928;&#49436;\Documents%20and%20Settings\%5e%5e\Local%20Settings\Temporary%20Internet%20Files\Content.IE5\WJXVU6B5\&#49324;&#52380;&#54788;&#51109;-&#50629;&#47924;\2000&#48372;&#50756;\&#45800;&#44032;-2000\&#51452;&#53469;&#44277;&#49324;\&#49345;&#47924;&#53556;&#53412;(&#49444;&#48320;)DS\&#49345;&#47924;&#53556;&#53412;(&#44148;&#52629;&#49444;&#48320;&#48708;&#47785;)D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5824;&#51109;\D\aaa\&#44053;&#51652;&#44400;\&#50672;&#49328;~&#54889;&#47561;&#49688;&#47049;\&#49688;&#47049;&#51665;&#44228;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d4\c\YOUNGSOO\XLSS\&#49688;&#47049;&#49328;&#52636;\&#46020;&#47196;&#49688;&#47049;\&#54868;&#49692;&#49688;&#47049;\&#51060;&#49901;&#44257;&#51648;&#44396;%20&#49688;&#47049;\&#51060;&#49901;&#44257;&#47532;&#49688;&#47049;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3\3CAD\&#46041;&#44396;&#44592;\&#44032;&#46988;&#44148;&#52629;\&#44288;&#49328;&#51473;&#54617;&#44368;&#54633;&#49689;&#49548;\&#50756;&#46020;&#49688;~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06\c\WINDOWS\&#48148;&#53461;%20&#54868;&#47732;\&#49352;&#54260;&#45908;(&#44053;&#51652;)\&#50689;&#49328;~&#54889;&#47561;(&#54945;&#48176;&#49688;&#44288;)\123\&#51201;&#50857;&#54840;&#54364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652;&#50689;\&#52488;&#46321;&#54617;&#44368;\&#51648;&#50689;&#48277;&#498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76;&#52292;&#50689;\&#44277;&#50976;%20&#47928;&#49436;\&#45936;&#51060;&#53440;\2-&#51089;&#50629;&#51473;\&#47785;&#54252;\&#54637;&#46020;&#52488;&#46321;&#54617;&#44368;\2003&#53664;&#47785;&#54616;&#48152;&#44592;&#51068;&#50948;&#45824;&#44032;\&#44148;&#52629;IL-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76;&#52292;&#50689;\&#44277;&#50976;%20&#47928;&#49436;\Documents%20and%20Settings\%5e%5e\Local%20Settings\Temporary%20Internet%20Files\Content.IE5\WJXVU6B5\&#44288;&#47144;&#54924;&#49324;\(&#50976;&#54620;)&#50864;&#49457;&#44148;&#49444;\&#51648;&#49688;&#48169;\&#53664;&#47785;1&#52264;ES(99.11.15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592;&#49696;&#48512;1\MYDOCUMENTS\&#48149;&#49457;&#51068;\&#44257;&#49457;(&#48372;&#49457;&#44148;&#49444;)\&#54252;&#51109;&#49688;&#47049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76;&#52292;&#50689;\&#44277;&#50976;%20&#47928;&#49436;\Documents%20and%20Settings\%5e%5e\Local%20Settings\Temporary%20Internet%20Files\Content.IE5\WJXVU6B5\&#49324;&#52380;&#54788;&#51109;-&#50629;&#47924;\2000&#48372;&#50756;\&#45800;&#44032;-2000\&#51648;&#49688;&#48169;\&#50868;&#45224;&#53469;&#51648;\&#51648;&#49688;&#48169;\&#50868;&#45224;&#53469;&#51648;\&#51648;&#49688;&#48169;\&#52632;&#50577;&#53664;&#47785;D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592;&#49696;&#48512;1\MYDOCUMENTS\&#48149;&#49457;&#51068;\&#45208;&#51452;&#49884;\&#49328;&#54840;&#46020;&#47196;&#49900;&#51032;&#51312;&#52824;&#49688;&#47049;(4&#50900;13&#51068;)\&#44592;&#53440;\&#51221;&#50976;&#49440;\&#51060;&#53468;&#47532;\&#45208;&#51452;&#49457;&#49328;~&#46041;&#44257;\&#48176;&#49688;&#44288;&#4427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76;&#52292;&#50689;\&#44277;&#50976;%20&#47928;&#49436;\&#45936;&#51060;&#53440;\2-&#51089;&#50629;&#51473;\&#47785;&#54252;\&#54637;&#46020;&#52488;&#46321;&#54617;&#44368;\2003&#53664;&#47785;&#54616;&#48152;&#44592;&#51068;&#50948;&#45824;&#44032;\&#44148;&#52629;IL-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3\3CAD\&#46041;&#44396;&#44592;\&#50689;&#50864;&#44148;&#52629;\&#48372;&#44148;&#49548;(&#46041;&#44053;&#51648;&#49548;)\&#50756;&#46020;&#49688;~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CJC&#44608;&#51452;&#54788;\&#52380;&#50504;IC-JCT\&#44608;&#51452;&#54788;\&#52380;&#50504;IC-JC\&#44277;&#47924;&#48512;\&#49444;&#44228;&#48320;&#44221;\&#50668;&#44148;&#48372;&#44256;\&#48372;&#44053;&#53664;&#50745;&#48317;\&#50896;&#49457;&#50977;&#44368;%20&#48372;&#44053;&#53664;&#50745;&#48317;%20&#49444;&#52824;%20(&#54616;&#48152;&#44592;%20&#45800;&#44032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76;&#52292;&#50689;\&#44277;&#50976;%20&#47928;&#49436;\EXCEL\MONEY\YES2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CJC&#44608;&#51452;&#54788;\&#52380;&#50504;IC-JCT\My%20Documents\2000&#47112;&#48120;&#53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(승달문예회관)"/>
      <sheetName val="변압기용량"/>
      <sheetName val="발전기"/>
      <sheetName val="발전기부하"/>
      <sheetName val="축전지"/>
      <sheetName val="전압조건"/>
      <sheetName val="전압강하계산서"/>
      <sheetName val="부하조건"/>
      <sheetName val="부하계산서"/>
      <sheetName val="부하(성남)"/>
      <sheetName val="부하_성남_"/>
      <sheetName val="내역서"/>
      <sheetName val="FORM-0"/>
      <sheetName val="중기일위대가"/>
      <sheetName val="조도계산서 (도서)"/>
      <sheetName val="인건비"/>
      <sheetName val="SD"/>
      <sheetName val="가도공"/>
      <sheetName val="중기사용료"/>
      <sheetName val="LOPCALC"/>
      <sheetName val="공사비예산서(토목분)"/>
      <sheetName val="노임단가"/>
      <sheetName val="Sheet1"/>
      <sheetName val="전차선로 물량표"/>
      <sheetName val="정부노임단가"/>
      <sheetName val="집수정(600-700)"/>
      <sheetName val="수질정화시설"/>
      <sheetName val="단면가정"/>
      <sheetName val="설계조건"/>
      <sheetName val="부재력정리"/>
      <sheetName val="기기리스트"/>
      <sheetName val="Sheet17"/>
      <sheetName val="바닥판"/>
      <sheetName val="가설건물"/>
      <sheetName val="대로근거"/>
      <sheetName val="중로근거"/>
      <sheetName val="2공구수량"/>
      <sheetName val="현장지지물물량"/>
      <sheetName val="BOJUNGGM"/>
      <sheetName val="UEC영화관본공사내역"/>
      <sheetName val="금액내역서"/>
      <sheetName val="제경비"/>
      <sheetName val="전기실및집수정"/>
      <sheetName val="영창26"/>
      <sheetName val="공통"/>
      <sheetName val="Macro1"/>
      <sheetName val="목차"/>
      <sheetName val="내역"/>
      <sheetName val="TRE TABLE"/>
      <sheetName val="DATA"/>
      <sheetName val="L-type"/>
      <sheetName val="#REF"/>
      <sheetName val="사급자재"/>
      <sheetName val="집계표"/>
      <sheetName val="대전-교대(A1-A2)"/>
      <sheetName val="수량산출내역1115"/>
      <sheetName val="지급자재"/>
      <sheetName val="교각1"/>
      <sheetName val="타공종이기"/>
      <sheetName val="96작생능"/>
      <sheetName val="설직재-1"/>
      <sheetName val="INPUT"/>
      <sheetName val="ABUT수량-A1"/>
      <sheetName val="MOTOR"/>
      <sheetName val="U-TYPE(1)"/>
      <sheetName val="부하LOAD"/>
      <sheetName val="내역표지"/>
      <sheetName val="아파트 "/>
      <sheetName val="자재단가"/>
      <sheetName val="주식"/>
      <sheetName val="Sheet1 (2)"/>
      <sheetName val="계약"/>
      <sheetName val="단가비교"/>
      <sheetName val="방송(체육관)"/>
      <sheetName val="골조시행"/>
      <sheetName val="EQUIP LIST"/>
      <sheetName val="BOM(Elec)"/>
      <sheetName val="조도계산서_(도서)"/>
      <sheetName val="PI"/>
      <sheetName val="다이꾸"/>
      <sheetName val="토목주소"/>
      <sheetName val="프랜트면허"/>
      <sheetName val="현황산출서"/>
      <sheetName val="Sheet3"/>
      <sheetName val="일위대가"/>
      <sheetName val="김포IO"/>
      <sheetName val="일지-H"/>
      <sheetName val="약전닥트"/>
      <sheetName val="FD"/>
      <sheetName val="건축부하"/>
      <sheetName val="FA설치명세"/>
      <sheetName val="처리단락"/>
      <sheetName val="99관저"/>
      <sheetName val="LD"/>
      <sheetName val="역T형교대(말뚝기초)"/>
      <sheetName val="수량산출"/>
      <sheetName val="별표총괄"/>
      <sheetName val="XXXXXX"/>
      <sheetName val="갑지"/>
      <sheetName val="총괄"/>
      <sheetName val="표지"/>
      <sheetName val="3"/>
      <sheetName val="Sheet5"/>
      <sheetName val="7.1유효폭"/>
      <sheetName val="Macro(전선)"/>
      <sheetName val="예가표"/>
      <sheetName val="연돌일위집계"/>
      <sheetName val="노임이"/>
      <sheetName val="99노임기준"/>
      <sheetName val="투찰"/>
      <sheetName val="개소별수량산출"/>
      <sheetName val="ITEM"/>
      <sheetName val="소비자가"/>
      <sheetName val="DATE"/>
      <sheetName val="기별"/>
      <sheetName val="설계명세서"/>
      <sheetName val="001"/>
      <sheetName val="ⴭⴭⴭⴭ"/>
      <sheetName val="tggwan(mac)"/>
      <sheetName val="대치판정"/>
      <sheetName val="Ç¥Áö(½Â´Þ¹®¿¹È¸°ü)"/>
      <sheetName val="º¯¾Ð±â¿ë·®"/>
      <sheetName val="¹ßÀü±â"/>
      <sheetName val="¹ßÀü±âºÎÇÏ"/>
      <sheetName val="ÃàÀüÁö"/>
      <sheetName val="Àü¾ÐÁ¶°Ç"/>
      <sheetName val="Àü¾Ð°­ÇÏ°è»ê¼­"/>
      <sheetName val="ºÎÇÏÁ¶°Ç"/>
      <sheetName val="ºÎÇÏ°è»ê¼­"/>
      <sheetName val="ºÎÇÏ(¼º³²)"/>
      <sheetName val="ºÎÇÏ_¼º³²_"/>
      <sheetName val="교각계산"/>
      <sheetName val="투자효율분석"/>
      <sheetName val="전차선로_물량표"/>
      <sheetName val="TRE_TABLE"/>
      <sheetName val="조건표"/>
      <sheetName val="정렬"/>
      <sheetName val="일위대가(가설)"/>
      <sheetName val="데이타"/>
      <sheetName val="부대내역"/>
      <sheetName val="터널조도"/>
      <sheetName val="식재인부"/>
      <sheetName val="제잡비집계"/>
      <sheetName val="1,2공구원가계산서"/>
      <sheetName val="2공구산출내역"/>
      <sheetName val="1공구산출내역서"/>
      <sheetName val="조명율표"/>
      <sheetName val="설계예산서"/>
      <sheetName val="총계"/>
      <sheetName val="예산내역서"/>
      <sheetName val="CC16-내역서"/>
      <sheetName val="TABLE"/>
      <sheetName val="FB25JN"/>
      <sheetName val="간선계산"/>
      <sheetName val="인사자료총집계"/>
      <sheetName val="설계개요"/>
      <sheetName val="입찰안"/>
      <sheetName val="내역대비표"/>
      <sheetName val="시중노임단가"/>
      <sheetName val="철근단면적"/>
      <sheetName val="소요자재"/>
      <sheetName val="노무산출서"/>
      <sheetName val="적용단위길이"/>
      <sheetName val="내역기준"/>
      <sheetName val="단가표"/>
      <sheetName val="포장직선구간"/>
      <sheetName val="공통(20-91)"/>
      <sheetName val="한강운반비"/>
      <sheetName val="노임"/>
      <sheetName val="자재"/>
      <sheetName val="BEND LOSS"/>
      <sheetName val="SRC-B3U2"/>
      <sheetName val="항목등록"/>
      <sheetName val="입력값"/>
      <sheetName val="뚝토공"/>
      <sheetName val="법면"/>
      <sheetName val="부대공"/>
      <sheetName val="구조물공"/>
      <sheetName val="포장공"/>
      <sheetName val="토공"/>
      <sheetName val="배수공1"/>
      <sheetName val="토사(PE)"/>
      <sheetName val="비용적자료"/>
      <sheetName val="중동공구"/>
      <sheetName val="건축공사 내역"/>
      <sheetName val="처리장"/>
      <sheetName val="하수관로"/>
      <sheetName val="조명시설"/>
      <sheetName val="E01"/>
      <sheetName val="MVE02"/>
      <sheetName val="0124"/>
      <sheetName val="단가"/>
      <sheetName val="M1"/>
      <sheetName val="Sheet6"/>
      <sheetName val="특수기호강도거푸집"/>
      <sheetName val="종배수관면벽신"/>
      <sheetName val="종배수관(신)"/>
      <sheetName val="시공여유율"/>
      <sheetName val="전기일위대가"/>
      <sheetName val="TYPE1"/>
      <sheetName val="철근량"/>
      <sheetName val="Pack-3"/>
      <sheetName val="QUOTATION"/>
      <sheetName val="QUOTATION (2)"/>
      <sheetName val="설계내역서"/>
      <sheetName val="수로단위수량"/>
      <sheetName val="수량"/>
      <sheetName val="메서,변+증"/>
      <sheetName val="날개벽37.5。,82.5。"/>
      <sheetName val="말뚝지지력산정"/>
      <sheetName val="Total"/>
      <sheetName val="4-3 보온 기본물량집계"/>
      <sheetName val="단가조사표"/>
      <sheetName val="차선도색현황"/>
      <sheetName val="우각부보강"/>
      <sheetName val="몰탈콘크리트"/>
      <sheetName val="배수공"/>
      <sheetName val="간지"/>
      <sheetName val="단중표"/>
      <sheetName val="발신정보"/>
      <sheetName val="직노"/>
      <sheetName val="CTEMCOST"/>
      <sheetName val="요율표(전기)"/>
      <sheetName val="EP0618"/>
      <sheetName val="조도계산"/>
      <sheetName val="수량이동"/>
      <sheetName val="CALCULATION"/>
      <sheetName val="과천MAIN"/>
      <sheetName val="신우"/>
      <sheetName val="화전내"/>
      <sheetName val="원가"/>
      <sheetName val="공종별집계표"/>
      <sheetName val="공종별내역서"/>
      <sheetName val="수량산출서"/>
      <sheetName val="일위대가목록"/>
      <sheetName val="단가대비표"/>
      <sheetName val="공사설정"/>
      <sheetName val="설계예산내역서"/>
      <sheetName val="관리사무소"/>
      <sheetName val="200"/>
      <sheetName val="HX"/>
      <sheetName val="1-1"/>
      <sheetName val="토목품셈"/>
      <sheetName val="dg"/>
      <sheetName val="단면 (2)"/>
      <sheetName val="수리결과"/>
      <sheetName val="cable산출"/>
      <sheetName val="?????"/>
      <sheetName val="상세내역총괄"/>
      <sheetName val="steam table"/>
      <sheetName val="M3산출"/>
      <sheetName val="BAND(200)"/>
      <sheetName val="EL 표면적"/>
      <sheetName val="Detail"/>
      <sheetName val="B053 (990701)공정실적PP%계산"/>
      <sheetName val="B053 (990701)공정능력PC%계산"/>
      <sheetName val="방배동내역(리라)"/>
      <sheetName val="현장경비"/>
      <sheetName val="건축공사집계표"/>
      <sheetName val="부대공사총괄"/>
      <sheetName val="을지"/>
      <sheetName val="기성금내역서"/>
      <sheetName val="Sheet13"/>
      <sheetName val="간선"/>
      <sheetName val="P-J"/>
      <sheetName val="Sheet14"/>
      <sheetName val="현장식당(1)"/>
      <sheetName val="Man Power &amp; Comp"/>
      <sheetName val="계수시트"/>
      <sheetName val="원가계산서"/>
      <sheetName val="8.INTER CONNECTING"/>
      <sheetName val="2선재"/>
      <sheetName val="설계가"/>
      <sheetName val="#매송휴게소 전체사원#"/>
      <sheetName val="품셈기준"/>
      <sheetName val="6PILE  (돌출)"/>
      <sheetName val="방음벽기초"/>
      <sheetName val="1.설계조건"/>
      <sheetName val="슬래브"/>
      <sheetName val="GTG TR PIT"/>
      <sheetName val="노무비"/>
      <sheetName val="참조"/>
      <sheetName val="Sheet2"/>
      <sheetName val="총괄집계표 "/>
      <sheetName val="내역서(철콘)"/>
      <sheetName val="표지 (2)"/>
      <sheetName val="INPUT(덕도방향-시점)"/>
      <sheetName val="Pier 3"/>
      <sheetName val="토목변경"/>
      <sheetName val="산출근거"/>
      <sheetName val="기성신청"/>
      <sheetName val="L형옹벽단위수량(35)"/>
      <sheetName val="L형옹벽단위수량(25)"/>
      <sheetName val="경영상태"/>
      <sheetName val="__"/>
      <sheetName val="아파트_"/>
      <sheetName val="1,2,3,4,5단위수량"/>
      <sheetName val="입적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/>
      <sheetData sheetId="231"/>
      <sheetData sheetId="232"/>
      <sheetData sheetId="233"/>
      <sheetData sheetId="234"/>
      <sheetData sheetId="235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(승달문예회관)"/>
      <sheetName val="변압기용량"/>
      <sheetName val="발전기"/>
      <sheetName val="발전기부하"/>
      <sheetName val="축전지"/>
      <sheetName val="전압조건"/>
      <sheetName val="전압강하계산서"/>
      <sheetName val="부하조건"/>
      <sheetName val="부하계산서"/>
      <sheetName val="부하(성남)"/>
      <sheetName val="Y-WORK"/>
      <sheetName val="05년"/>
      <sheetName val="961209"/>
      <sheetName val="소비자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부체도로변경현황"/>
      <sheetName val="변경현황"/>
      <sheetName val="집계표"/>
      <sheetName val="공사비증감"/>
      <sheetName val="STA.5+180~5+280"/>
      <sheetName val="토공유동표"/>
      <sheetName val="암유용 수량집계표"/>
      <sheetName val="토공계산서(부체도로)"/>
      <sheetName val="부체도로"/>
      <sheetName val="골재수량산출"/>
      <sheetName val="배수공 CE및 골재산출"/>
      <sheetName val="콘크리트및몰탈집계"/>
      <sheetName val="B.측구공집계표"/>
      <sheetName val="2.06L형집계"/>
      <sheetName val="L형측구"/>
      <sheetName val="세골재집계표"/>
      <sheetName val="포장골재집계"/>
      <sheetName val="전체선택보조재료분리"/>
      <sheetName val="포장선택보조집계"/>
      <sheetName val="포장CON재료분리"/>
      <sheetName val="포장CON집계"/>
      <sheetName val="포장수량집계표(1∼3)"/>
      <sheetName val="포장수량집계표(4∼7)"/>
      <sheetName val="포장수량집계표(8∼10)"/>
      <sheetName val="부체도로수량집계"/>
      <sheetName val="부체도로현황"/>
      <sheetName val="시멘트집계표"/>
      <sheetName val="간지"/>
      <sheetName val="용지비"/>
      <sheetName val="내역서"/>
      <sheetName val="다목적갑"/>
      <sheetName val="소비자가"/>
      <sheetName val="전기일위대가"/>
      <sheetName val="1.설계조건"/>
      <sheetName val="직재"/>
      <sheetName val="PE방호벽철거수량"/>
      <sheetName val="DATA"/>
      <sheetName val="예정(3)"/>
      <sheetName val="동원(3)"/>
      <sheetName val="I一般比"/>
      <sheetName val="#REF"/>
      <sheetName val="Sheet2"/>
      <sheetName val="Sheet3"/>
      <sheetName val="교각계산"/>
      <sheetName val="수량산출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(도서)"/>
      <sheetName val="변압기용량"/>
      <sheetName val="발전기"/>
      <sheetName val="발전기부하"/>
      <sheetName val="축전지"/>
      <sheetName val="전압조건(도서)"/>
      <sheetName val="전압(도서)"/>
      <sheetName val="부하조건(도서)"/>
      <sheetName val="조도계산서 (도서)"/>
      <sheetName val="조도계산서 _도서_"/>
      <sheetName val="ITEM"/>
      <sheetName val="중기일위대가"/>
      <sheetName val="#REF"/>
      <sheetName val="IMP(MAIN)"/>
      <sheetName val="IMP (REACTOR)"/>
      <sheetName val="MOTOR"/>
      <sheetName val="인건비"/>
      <sheetName val="내역"/>
      <sheetName val="부하계산서"/>
      <sheetName val="부하(성남)"/>
      <sheetName val="정부노임단가"/>
      <sheetName val="횡배위치"/>
      <sheetName val="견적시담(송포2공구)"/>
      <sheetName val="일위대가"/>
      <sheetName val="Y-WORK"/>
      <sheetName val="설계명세서"/>
      <sheetName val="건축내역"/>
      <sheetName val="일반공사"/>
      <sheetName val="산#3-1"/>
      <sheetName val="B"/>
      <sheetName val="차액보증"/>
      <sheetName val="현황산출서"/>
      <sheetName val="Sheet1"/>
      <sheetName val="실행예산"/>
      <sheetName val="출근부"/>
      <sheetName val="내역서"/>
      <sheetName val="WORK"/>
      <sheetName val="3BL공동구 수량"/>
      <sheetName val="원가"/>
      <sheetName val="내역서 "/>
      <sheetName val="재료집계"/>
      <sheetName val="TABLE"/>
      <sheetName val="현장지지물물량"/>
      <sheetName val="내역1"/>
      <sheetName val="여흥"/>
      <sheetName val="중기사용료"/>
      <sheetName val="ABUT수량-A1"/>
      <sheetName val="별표 "/>
      <sheetName val="DS-LOAD"/>
      <sheetName val="표지"/>
      <sheetName val="DATA(BAC)"/>
      <sheetName val="가시설(TYPE-A)"/>
      <sheetName val="1호맨홀가감수량"/>
      <sheetName val="1-1평균터파기고(1)"/>
      <sheetName val="1호맨홀수량산출"/>
      <sheetName val="을"/>
      <sheetName val="2F 회의실견적(5_14 일대)"/>
      <sheetName val="직노"/>
      <sheetName val="실행내역"/>
      <sheetName val="단가산출집계"/>
      <sheetName val="SE-611"/>
      <sheetName val="CALCULATION"/>
      <sheetName val="General Data"/>
      <sheetName val="자재테이블"/>
      <sheetName val="도급및 실행내역"/>
      <sheetName val="단가"/>
      <sheetName val="시설물일위"/>
      <sheetName val="9GNG운반"/>
      <sheetName val="단위중량"/>
      <sheetName val="TYPE-B 평균H"/>
      <sheetName val="금액내역서"/>
      <sheetName val="Sheet4"/>
      <sheetName val="ilch"/>
      <sheetName val="견적서"/>
      <sheetName val="토사(PE)"/>
      <sheetName val="변화치수"/>
      <sheetName val="토공총괄집계"/>
      <sheetName val="I.설계조건"/>
      <sheetName val="수량산출서"/>
      <sheetName val="외자배분"/>
      <sheetName val="조건표"/>
      <sheetName val="조인트"/>
      <sheetName val="부대내역"/>
      <sheetName val="명세서"/>
      <sheetName val="Proposal"/>
      <sheetName val="BQ"/>
      <sheetName val="노임단가(0.3)"/>
      <sheetName val="노임단가"/>
      <sheetName val="Macro(전선)"/>
      <sheetName val="금액"/>
      <sheetName val="투자효율분석"/>
      <sheetName val="K1자재(3차등)"/>
      <sheetName val="신공"/>
      <sheetName val="토공"/>
      <sheetName val="지급자재"/>
      <sheetName val="집계표"/>
      <sheetName val="플랜트 설치"/>
      <sheetName val="대비"/>
      <sheetName val="타공종이기"/>
      <sheetName val="토목내역"/>
      <sheetName val="도"/>
      <sheetName val="DATA1"/>
      <sheetName val="교각계산"/>
      <sheetName val="보집계표"/>
      <sheetName val="내력서"/>
      <sheetName val="방송노임"/>
      <sheetName val="JOINT1"/>
      <sheetName val="Sheet3 (2)"/>
      <sheetName val="123"/>
      <sheetName val="cable"/>
      <sheetName val="단가표 (2)"/>
      <sheetName val="단가대비"/>
      <sheetName val="정렬"/>
      <sheetName val="자판실행"/>
      <sheetName val="일위대가목차"/>
      <sheetName val="단가대비표"/>
      <sheetName val="안정검토"/>
      <sheetName val="소비자가"/>
      <sheetName val="콘크리트 블록 유형별 수량"/>
      <sheetName val="6PILE  (돌출)"/>
      <sheetName val="spec1"/>
      <sheetName val="말뚝물량"/>
      <sheetName val="내역표지"/>
      <sheetName val="기계내역"/>
      <sheetName val="경비_원본"/>
      <sheetName val="CTEMCOST"/>
      <sheetName val="壓降計算基本資料"/>
      <sheetName val="견적접수"/>
      <sheetName val="견적내역서"/>
      <sheetName val="2002계약현황"/>
      <sheetName val="단가조서"/>
      <sheetName val="Sheet1 (2)"/>
      <sheetName val="단가표 "/>
      <sheetName val="착공계"/>
      <sheetName val="원형맨홀수량"/>
      <sheetName val="Total"/>
      <sheetName val="깨기"/>
      <sheetName val="근생APT-신마감"/>
      <sheetName val="복지관_FIART"/>
      <sheetName val="근생APT-FIART"/>
      <sheetName val="근생-FIART"/>
      <sheetName val="계산중"/>
      <sheetName val="공사원가계산서"/>
      <sheetName val="2.내역서"/>
      <sheetName val="U-TYPE(1)"/>
      <sheetName val="FOOTING단면력"/>
      <sheetName val="8.PILE  (돌출)"/>
      <sheetName val="D25"/>
      <sheetName val="D16"/>
      <sheetName val="D22"/>
      <sheetName val="c_balju"/>
      <sheetName val=" 견적서"/>
      <sheetName val="위치조서"/>
      <sheetName val="자재단가 산출근거"/>
      <sheetName val="노임"/>
      <sheetName val="N賃率-職"/>
      <sheetName val="전기일위대가"/>
      <sheetName val="사각맨홀"/>
      <sheetName val="1단계"/>
      <sheetName val="계약내력"/>
      <sheetName val="조도계산서_(도서)"/>
      <sheetName val="경산"/>
      <sheetName val="년도별시공"/>
      <sheetName val="하수실행"/>
      <sheetName val="가시설단위수량"/>
      <sheetName val="J형측구단위수량"/>
      <sheetName val="추가및 공제(방파제)"/>
      <sheetName val="수문보고"/>
      <sheetName val="2002상반기노임기준"/>
      <sheetName val="INPUT"/>
      <sheetName val="터파기및재료"/>
      <sheetName val="조도계산서__도서_"/>
      <sheetName val="IMP_(REACTOR)"/>
      <sheetName val="3BL공동구_수량"/>
      <sheetName val="별표_"/>
      <sheetName val="2F_회의실견적(5_14_일대)"/>
      <sheetName val="General_Data"/>
      <sheetName val="TYPE-B_평균H"/>
      <sheetName val="erl-b"/>
      <sheetName val="입력DATA"/>
      <sheetName val="바닥판"/>
      <sheetName val="일위대가(계측기설치)"/>
      <sheetName val="수량산출"/>
      <sheetName val="부대tu"/>
      <sheetName val="횡배수관"/>
      <sheetName val="관급단가"/>
      <sheetName val="ATS단가"/>
      <sheetName val="CODE"/>
      <sheetName val="문산방향-교대(A2)"/>
      <sheetName val="오산갈곳"/>
      <sheetName val="목차"/>
      <sheetName val="일위대가목록"/>
      <sheetName val="환률"/>
      <sheetName val="수로단위수량"/>
      <sheetName val="D-3503"/>
      <sheetName val="인건-측정"/>
      <sheetName val="공종별 집계"/>
      <sheetName val="단면가정"/>
      <sheetName val="가공비"/>
      <sheetName val="밸브설치"/>
      <sheetName val="원가계산서"/>
      <sheetName val="교각1"/>
      <sheetName val="토공,기초"/>
      <sheetName val="dike도수로"/>
      <sheetName val="재집"/>
      <sheetName val="직재"/>
      <sheetName val="배수공"/>
      <sheetName val="데이타"/>
      <sheetName val="DATA"/>
      <sheetName val="반중력식옹벽3.5"/>
      <sheetName val="설계조건"/>
      <sheetName val="안정계산"/>
      <sheetName val="단면검토"/>
      <sheetName val="BJJIN"/>
      <sheetName val="수질정화시설"/>
      <sheetName val="내역서(총)"/>
      <sheetName val="자재집계표"/>
      <sheetName val="A-4"/>
      <sheetName val="XL4Poppy"/>
      <sheetName val="화산경계"/>
      <sheetName val="장비"/>
      <sheetName val="노무"/>
      <sheetName val="설계"/>
      <sheetName val="여과지동"/>
      <sheetName val="기초자료"/>
      <sheetName val="바.한일양산"/>
      <sheetName val="연결임시"/>
      <sheetName val="공사개요"/>
      <sheetName val="터널조도"/>
      <sheetName val="단면 (2)"/>
      <sheetName val="상수도토공집계표"/>
      <sheetName val="DESIGN_CRETERIA"/>
      <sheetName val="FACTOR"/>
      <sheetName val="단중"/>
      <sheetName val="CABLE DATA"/>
      <sheetName val="Contents"/>
      <sheetName val="BM"/>
      <sheetName val="MEXICO-C"/>
      <sheetName val="총(철거)"/>
      <sheetName val="POL6차-PIPING"/>
      <sheetName val="변경품셈총괄"/>
      <sheetName val="TIE-IN"/>
      <sheetName val="eq_data"/>
      <sheetName val="장비집계"/>
      <sheetName val="001"/>
      <sheetName val="뚝토공"/>
      <sheetName val="총중목"/>
      <sheetName val="일위대가표"/>
      <sheetName val="기본"/>
      <sheetName val="기성금내역서"/>
      <sheetName val="가설공사"/>
      <sheetName val="토공계산서(부체도로)"/>
      <sheetName val="관집계"/>
      <sheetName val="갑지"/>
      <sheetName val="산근"/>
      <sheetName val="원가계산"/>
      <sheetName val="98수문일위"/>
      <sheetName val="입찰안"/>
      <sheetName val="5지구단위"/>
      <sheetName val="우수관로집계"/>
      <sheetName val="평균높이산출근거"/>
      <sheetName val="횡배수관위치조서"/>
      <sheetName val="hvac(제어동)"/>
      <sheetName val="plan&amp;section of foundation"/>
      <sheetName val="design load"/>
      <sheetName val="working load at the btm ft."/>
      <sheetName val="stability check"/>
      <sheetName val="design criteria"/>
      <sheetName val="다이꾸"/>
      <sheetName val="wall"/>
      <sheetName val="입찰견적보고서"/>
      <sheetName val="적용기준"/>
      <sheetName val="암거"/>
      <sheetName val="포장공"/>
      <sheetName val="danga"/>
      <sheetName val="단가 (2)"/>
      <sheetName val="자재단가"/>
      <sheetName val="LOPCALC"/>
      <sheetName val="---FAB#1업무일지---"/>
      <sheetName val="단중표"/>
      <sheetName val="Material"/>
      <sheetName val="6.INTER CONNECTING"/>
      <sheetName val="i zone"/>
      <sheetName val="공정양식"/>
      <sheetName val="2선재"/>
      <sheetName val="작성방법"/>
      <sheetName val="Base_Data"/>
      <sheetName val="POL설치공정"/>
      <sheetName val="동원인원산출"/>
      <sheetName val="Dae_Jiju"/>
      <sheetName val="Sikje_ingun"/>
      <sheetName val="TREE_D"/>
      <sheetName val="조도계산서_(도서)1"/>
      <sheetName val="조도계산서__도서_1"/>
      <sheetName val="IMP_(REACTOR)1"/>
      <sheetName val="3BL공동구_수량1"/>
      <sheetName val="2F_회의실견적(5_14_일대)1"/>
      <sheetName val="별표_1"/>
      <sheetName val="내역서_"/>
      <sheetName val="도급및_실행내역"/>
      <sheetName val="TYPE-B_평균H1"/>
      <sheetName val="General_Data1"/>
      <sheetName val="I_설계조건"/>
      <sheetName val="플랜트_설치"/>
      <sheetName val="Sheet1_(2)"/>
      <sheetName val="노임단가(0_3)"/>
      <sheetName val="단가표_(2)"/>
      <sheetName val="단가표_"/>
      <sheetName val="8_PILE__(돌출)"/>
      <sheetName val="콘크리트_블록_유형별_수량"/>
      <sheetName val="6PILE__(돌출)"/>
      <sheetName val="_견적서"/>
      <sheetName val="자재단가_산출근거"/>
      <sheetName val="Sheet3_(2)"/>
      <sheetName val="2_내역서"/>
      <sheetName val="추가및_공제(방파제)"/>
      <sheetName val="공종별_집계"/>
      <sheetName val="조도계산서_(도서)2"/>
      <sheetName val="조도계산서__도서_2"/>
      <sheetName val="IMP_(REACTOR)2"/>
      <sheetName val="3BL공동구_수량2"/>
      <sheetName val="2F_회의실견적(5_14_일대)2"/>
      <sheetName val="별표_2"/>
      <sheetName val="내역서_1"/>
      <sheetName val="도급및_실행내역1"/>
      <sheetName val="TYPE-B_평균H2"/>
      <sheetName val="General_Data2"/>
      <sheetName val="I_설계조건1"/>
      <sheetName val="플랜트_설치1"/>
      <sheetName val="Sheet1_(2)1"/>
      <sheetName val="노임단가(0_3)1"/>
      <sheetName val="단가표_(2)1"/>
      <sheetName val="단가표_1"/>
      <sheetName val="8_PILE__(돌출)1"/>
      <sheetName val="콘크리트_블록_유형별_수량1"/>
      <sheetName val="6PILE__(돌출)1"/>
      <sheetName val="_견적서1"/>
      <sheetName val="자재단가_산출근거1"/>
      <sheetName val="Sheet3_(2)1"/>
      <sheetName val="2_내역서1"/>
      <sheetName val="추가및_공제(방파제)1"/>
      <sheetName val="공종별_집계1"/>
      <sheetName val="날개수량1_51"/>
      <sheetName val="표__지"/>
      <sheetName val="대가호표"/>
      <sheetName val="건축"/>
      <sheetName val="부하"/>
      <sheetName val="TR용량"/>
      <sheetName val="BATT"/>
      <sheetName val="GENCALC"/>
      <sheetName val="CABLE SIZE CALCULATION SHEET"/>
      <sheetName val="IMPEADENCE MAP "/>
      <sheetName val="IMPEADENCE "/>
      <sheetName val="등가거리"/>
      <sheetName val="MCCCALC"/>
      <sheetName val="CABLECALC"/>
      <sheetName val="견적갑지"/>
      <sheetName val="입찰참가보고 (2)"/>
      <sheetName val="부대공II"/>
      <sheetName val="가설사무실"/>
      <sheetName val="조직도"/>
      <sheetName val="카메라"/>
      <sheetName val="000000"/>
      <sheetName val="조명율표"/>
      <sheetName val="전동기수정"/>
      <sheetName val="전동기적용"/>
      <sheetName val="전동기"/>
      <sheetName val="PACKAGE"/>
      <sheetName val="전선"/>
      <sheetName val="전선관"/>
      <sheetName val="허용전류"/>
      <sheetName val="선로정수"/>
      <sheetName val="전선관(1)"/>
      <sheetName val="부하산정"/>
      <sheetName val="케이블선정"/>
      <sheetName val="Sheet9"/>
      <sheetName val="Sheet10"/>
      <sheetName val="Sheet12"/>
      <sheetName val="Sheet11"/>
      <sheetName val="Sheet13"/>
      <sheetName val="Sheet14"/>
      <sheetName val="Sheet15"/>
      <sheetName val="Sheet16"/>
      <sheetName val="토목원가계산서"/>
      <sheetName val="토목원가"/>
      <sheetName val="집계장"/>
      <sheetName val="설계내역"/>
      <sheetName val="제외공종"/>
      <sheetName val="설계참고목차"/>
      <sheetName val="수량조서"/>
      <sheetName val="1.철주신설"/>
      <sheetName val="2.철주신설"/>
      <sheetName val="3.철주신설"/>
      <sheetName val="4.비임신설"/>
      <sheetName val="5.기기가대"/>
      <sheetName val="6.철주기초"/>
      <sheetName val="7.기기기초"/>
      <sheetName val="8.기기기초"/>
      <sheetName val="9.기기기초"/>
      <sheetName val="10.단권변압기"/>
      <sheetName val="11.가스절연"/>
      <sheetName val="12.전자식제어반"/>
      <sheetName val="13.고장점표정반"/>
      <sheetName val="14.GP"/>
      <sheetName val="15.전철용RTU"/>
      <sheetName val="16.R-C BANK"/>
      <sheetName val="17.모선배선"/>
      <sheetName val="18.제어및전력케이블"/>
      <sheetName val="19.핏트"/>
      <sheetName val="20.배수로"/>
      <sheetName val="21.스틸그레이팅"/>
      <sheetName val="22.접지장치"/>
      <sheetName val="23.옥외전선관"/>
      <sheetName val="24.옥외외등"/>
      <sheetName val="25.무인화설비"/>
      <sheetName val="26.콘크리트포장"/>
      <sheetName val="27.자갈부설"/>
      <sheetName val="28.휀스"/>
      <sheetName val="29.소내용TR"/>
      <sheetName val="30.고배용VCB"/>
      <sheetName val="31.고배용RTU"/>
      <sheetName val="32.기기기초"/>
      <sheetName val="33.지중케이블"/>
      <sheetName val="34.전력용관로"/>
      <sheetName val="35.장주신설"/>
      <sheetName val="36.맨홀"/>
      <sheetName val="37.운반비"/>
      <sheetName val="운반비(철재류)"/>
      <sheetName val="운반비(전선관)"/>
      <sheetName val="운반비(전선류)"/>
      <sheetName val="호표"/>
      <sheetName val="시중노임표"/>
      <sheetName val="견적단가"/>
      <sheetName val="재료단가"/>
      <sheetName val="공정현황보고(3.20) (2)"/>
      <sheetName val="추진공정(법인)3.20"/>
      <sheetName val="공정현황보고(3.27) (2)"/>
      <sheetName val="추진공정(법인)3.27"/>
      <sheetName val="공정현황보고(4.2)"/>
      <sheetName val="원가계산기준"/>
      <sheetName val="단가산출서"/>
      <sheetName val="수량산출-재료"/>
      <sheetName val="수량산출-노무"/>
      <sheetName val="산출1-전력"/>
      <sheetName val="산출1-분전반"/>
      <sheetName val="산출2-기기동력"/>
      <sheetName val="산출3-동력"/>
      <sheetName val="산출4-접지"/>
      <sheetName val="산출5-피뢰침"/>
      <sheetName val="산출6-전등"/>
      <sheetName val="산출-전등(TRAY)"/>
      <sheetName val="산출7-전열"/>
      <sheetName val="산출8-조명제어"/>
      <sheetName val="산출9-TRAY"/>
      <sheetName val="단가조사-1"/>
      <sheetName val="단가조사-2"/>
      <sheetName val="일위집계"/>
      <sheetName val="단가비교표"/>
      <sheetName val="Chart1"/>
      <sheetName val="단위내역목록"/>
      <sheetName val="단위내역서"/>
      <sheetName val="총괄표"/>
      <sheetName val="원가(1)"/>
      <sheetName val="원가(2)"/>
      <sheetName val="공량산출서"/>
      <sheetName val="공사비"/>
      <sheetName val="단가산출"/>
      <sheetName val="가드레일산근"/>
      <sheetName val="수량집계표"/>
      <sheetName val="수량"/>
      <sheetName val="단가비교"/>
      <sheetName val="적용2002"/>
      <sheetName val="중기"/>
      <sheetName val="도급내역서"/>
      <sheetName val="1.공사집행계획서"/>
      <sheetName val="2.예산내역검토서"/>
      <sheetName val="3.실행원가내역서"/>
      <sheetName val="4.실행예산단가산출서(단가)"/>
      <sheetName val="4.실행예산단가산출서(금액)"/>
      <sheetName val="5.현장관리비"/>
      <sheetName val="6.공사예정공정표"/>
      <sheetName val="7.인원동원현황"/>
      <sheetName val="8.장비투입현황"/>
      <sheetName val="9.문제점 및 대책"/>
      <sheetName val="10.설계변경 및 추가공사"/>
      <sheetName val="공사수행범위"/>
      <sheetName val="자재투입계획"/>
      <sheetName val="사급자재구입량"/>
      <sheetName val="산출근거"/>
      <sheetName val="사급자재재료표"/>
      <sheetName val="총물량표"/>
      <sheetName val="정산물량표"/>
      <sheetName val="정산세부물량1차분실적"/>
      <sheetName val="정산복구량"/>
      <sheetName val="일위대가표(1)"/>
      <sheetName val="일위대가표(2)"/>
      <sheetName val="자재단가비교표"/>
      <sheetName val="복구량산정 및 전용회선 사용"/>
      <sheetName val="Module1"/>
      <sheetName val="적쒩2002"/>
      <sheetName val="단위내엍목록"/>
      <sheetName val="설계내역서"/>
      <sheetName val="제어반공량"/>
      <sheetName val="가격조사"/>
      <sheetName val="제어반견적"/>
      <sheetName val="주요물량"/>
      <sheetName val="안영판암원가계산서"/>
      <sheetName val="안영-판암간집계표"/>
      <sheetName val="안영복개집계표"/>
      <sheetName val="안영복개터널옥외변전"/>
      <sheetName val="안영복개터널가로등"/>
      <sheetName val="안영복개터널케이블(할증제외)"/>
      <sheetName val="안영복개터널케이블(할증)"/>
      <sheetName val="안영복개터널조명(할증제외)"/>
      <sheetName val="안영복개터널조명(할증)"/>
      <sheetName val="안영복개터널방재(할증제외)"/>
      <sheetName val="안영복개터널방재(할증)"/>
      <sheetName val="안영복개터널소화기(할증제외)"/>
      <sheetName val="안영복개터널소화기(할증)"/>
      <sheetName val="구완집계표"/>
      <sheetName val="구완터널옥외변전"/>
      <sheetName val="구완터널가로등"/>
      <sheetName val="구완터널케이블(할증제외)"/>
      <sheetName val="구완터널케이블(할증)"/>
      <sheetName val="구완터널조명(할증제외)"/>
      <sheetName val="구완터널조명(할증)"/>
      <sheetName val="구완터널방재(할증제외)"/>
      <sheetName val="구완터널방재(할증)"/>
      <sheetName val="구완터널소화기(할증제외)"/>
      <sheetName val="구완터널소화기(할증)"/>
      <sheetName val="안영영업소집계표"/>
      <sheetName val="안영옥외전기"/>
      <sheetName val="안영옥내전기"/>
      <sheetName val="안영옥내약전설비공사"/>
      <sheetName val="안영소방"/>
      <sheetName val="안영TG설비공사"/>
      <sheetName val="안영지명표지판총괄"/>
      <sheetName val="안영지명표지판"/>
      <sheetName val="안영지명표지판2"/>
      <sheetName val="안영IC집계표"/>
      <sheetName val="안영IC"/>
      <sheetName val="안영IC신호등집계표"/>
      <sheetName val="안영IC신호등"/>
      <sheetName val="남대전JC집계표"/>
      <sheetName val="남대전JC"/>
      <sheetName val="교량집계표(안영-판암감)"/>
      <sheetName val="교량점검등(안영-판암간)"/>
      <sheetName val="지급자재집계표"/>
      <sheetName val="안영복개터널지급자재"/>
      <sheetName val="구완터널지급자재"/>
      <sheetName val="통합"/>
      <sheetName val="가시설수량"/>
      <sheetName val="단위수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/>
      <sheetData sheetId="350" refreshError="1"/>
      <sheetData sheetId="351"/>
      <sheetData sheetId="352" refreshError="1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/>
      <sheetData sheetId="404"/>
      <sheetData sheetId="405"/>
      <sheetData sheetId="406"/>
      <sheetData sheetId="407"/>
      <sheetData sheetId="408" refreshError="1"/>
      <sheetData sheetId="409" refreshError="1"/>
      <sheetData sheetId="410"/>
      <sheetData sheetId="411"/>
      <sheetData sheetId="412"/>
      <sheetData sheetId="413"/>
      <sheetData sheetId="414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/>
      <sheetData sheetId="440" refreshError="1"/>
      <sheetData sheetId="441"/>
      <sheetData sheetId="442"/>
      <sheetData sheetId="443"/>
      <sheetData sheetId="444"/>
      <sheetData sheetId="445"/>
      <sheetData sheetId="446"/>
      <sheetData sheetId="447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/>
      <sheetData sheetId="467"/>
      <sheetData sheetId="468"/>
      <sheetData sheetId="469" refreshError="1"/>
      <sheetData sheetId="470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비증감"/>
      <sheetName val="철근 공사비 대비표"/>
      <sheetName val="예가표"/>
      <sheetName val="집계표"/>
      <sheetName val="일위대가"/>
      <sheetName val="터파기및재료"/>
      <sheetName val="Sheet1"/>
      <sheetName val="70%"/>
      <sheetName val="내역(중앙)"/>
      <sheetName val="내역(창신)"/>
      <sheetName val="총괄"/>
      <sheetName val="전도금 현금 정산서"/>
      <sheetName val="관리청구(미+본)"/>
      <sheetName val="공사비집계"/>
      <sheetName val="XL4Poppy"/>
      <sheetName val=" 총괄표"/>
      <sheetName val="내역서(총)"/>
      <sheetName val="단면 (2)"/>
      <sheetName val="3.하중계산"/>
      <sheetName val="(C)원내역"/>
      <sheetName val="날개벽(TYPE1)"/>
      <sheetName val="내역서"/>
      <sheetName val="4)유동표"/>
      <sheetName val="BID"/>
      <sheetName val="P-산#1-1(WOWA1)"/>
      <sheetName val="기계경비(시간당)"/>
      <sheetName val="램머"/>
      <sheetName val="실행철강하도"/>
      <sheetName val="입찰안"/>
      <sheetName val="Sheet3"/>
      <sheetName val="금액내역서"/>
      <sheetName val="제출내역 (2)"/>
      <sheetName val="원가계산서구조조정"/>
      <sheetName val="3련 BOX"/>
      <sheetName val="단면치수기입"/>
      <sheetName val="토공계산서(부체도로)"/>
      <sheetName val="단가"/>
      <sheetName val="DATA"/>
      <sheetName val="종단계산"/>
      <sheetName val="단가집계표"/>
      <sheetName val="증감내역서"/>
      <sheetName val="ABUT수량-A1"/>
      <sheetName val="Pier 3"/>
      <sheetName val="자재단가"/>
      <sheetName val="토공"/>
      <sheetName val="#REF"/>
      <sheetName val="차액보증"/>
      <sheetName val="상 부"/>
      <sheetName val="교량덮개수량"/>
      <sheetName val="결과조달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하수급견적대비"/>
      <sheetName val="토공계산"/>
      <sheetName val="회의9602"/>
      <sheetName val="토공계산서(부체도로)"/>
      <sheetName val="Sheet1 (2)"/>
      <sheetName val="집계표"/>
      <sheetName val="단가비교표"/>
      <sheetName val="주형"/>
      <sheetName val="충주"/>
      <sheetName val="내역서"/>
      <sheetName val="ABUT수량-A1"/>
      <sheetName val="과천MAIN"/>
      <sheetName val="직공비"/>
      <sheetName val="예정(3)"/>
      <sheetName val="동원(3)"/>
      <sheetName val="우각부보강"/>
      <sheetName val="Sheet10"/>
      <sheetName val="의정부문예회관변경내역"/>
      <sheetName val="전기일위대가"/>
      <sheetName val="입찰안"/>
      <sheetName val="공사비증감"/>
    </sheetNames>
    <definedNames>
      <definedName name="PTIN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적용"/>
      <sheetName val="1.자재집계표"/>
      <sheetName val="위치조서"/>
      <sheetName val="3-2.배수관 총"/>
      <sheetName val="3-2-1.횡배수집계"/>
      <sheetName val="3-2-1-1횡배수관공"/>
      <sheetName val="3-2-2 흄관 날개벽"/>
      <sheetName val="3-2-3 종배수관"/>
      <sheetName val="3-2-4집수정"/>
      <sheetName val="(3-2-4-1집수정)"/>
      <sheetName val="(3-2-4-2종배수 단수)"/>
      <sheetName val="3-2-5.도수로"/>
      <sheetName val="3-2-6.맹암거"/>
      <sheetName val="3-3.암거공"/>
      <sheetName val="3-3-1.암거돌붙임"/>
      <sheetName val="3-3-2 암거 날개벽"/>
      <sheetName val="3-3-3 날개벽 공제량"/>
      <sheetName val="3-4옹벽공"/>
      <sheetName val="3-4-1.옹벽평균(H)"/>
      <sheetName val="3-5-1.석측공"/>
      <sheetName val="4-1.수량총괄표"/>
      <sheetName val="4-2.포장수량집계"/>
      <sheetName val="4-3.본선포장수량"/>
      <sheetName val="4-4.구조물간 포장"/>
      <sheetName val="4-5.포장단위수량"/>
      <sheetName val="(4-6.구조물 증감 단수)"/>
      <sheetName val="(4-7.접속설치율및 TL값)"/>
      <sheetName val="5.부대공"/>
      <sheetName val="5-1.부대공"/>
      <sheetName val="5.차선도색"/>
      <sheetName val="5-2.부대공 (3)"/>
      <sheetName val="Module1"/>
      <sheetName val="Sheet1"/>
      <sheetName val="영동(D)"/>
      <sheetName val="I一般比"/>
      <sheetName val="원가계산서"/>
      <sheetName val="ABUT수량-A1"/>
      <sheetName val="Sheet1 (2)"/>
      <sheetName val="#REF"/>
      <sheetName val="집계표"/>
      <sheetName val="내역서"/>
      <sheetName val="입출재고현황 (2)"/>
      <sheetName val="Macro1"/>
      <sheetName val="표지 (2)"/>
      <sheetName val="G.R300경비"/>
      <sheetName val="내역"/>
      <sheetName val="수량산출서"/>
      <sheetName val="BQ_Utl_Off"/>
      <sheetName val="수량집계총계"/>
      <sheetName val="교각계산"/>
      <sheetName val="부하계산서"/>
      <sheetName val="부하(성남)"/>
      <sheetName val="토공(완충)"/>
      <sheetName val="일위대가-2"/>
      <sheetName val="조도계산서 (도서)"/>
      <sheetName val="을"/>
      <sheetName val="접속도로1"/>
      <sheetName val="70%"/>
      <sheetName val="제출내역 (2)"/>
      <sheetName val="플랜트 설치"/>
      <sheetName val="미드수량"/>
      <sheetName val="화재 탐지 설비"/>
      <sheetName val="DATA"/>
      <sheetName val="장비가동"/>
      <sheetName val="Inst."/>
      <sheetName val="설계예산서1"/>
      <sheetName val="기계경비(시간당)"/>
      <sheetName val="램머"/>
      <sheetName val="tggwan(mac)"/>
      <sheetName val="일위목록"/>
      <sheetName val="품셈총괄표"/>
      <sheetName val="실행철강하도"/>
      <sheetName val="Y-WORK"/>
      <sheetName val="횡배수관집현황(2공구)"/>
      <sheetName val="과천MAIN"/>
      <sheetName val="평균높이산출근거"/>
      <sheetName val="총괄표"/>
      <sheetName val="일위대가-1"/>
      <sheetName val="BID"/>
      <sheetName val="자료"/>
      <sheetName val="주경기-오배수"/>
      <sheetName val="횡배수관위치조서"/>
      <sheetName val="조인트"/>
      <sheetName val="물가시세"/>
      <sheetName val="J형측구단위수량"/>
      <sheetName val="단위세대물량"/>
      <sheetName val="CTEMCOST"/>
      <sheetName val="일위대가"/>
      <sheetName val="단가대비표"/>
      <sheetName val="일위대가목록"/>
      <sheetName val="대공종"/>
      <sheetName val="T형( 파일기초) 공현1교"/>
      <sheetName val="961209"/>
      <sheetName val="수량목 (3)"/>
      <sheetName val="Macro(차단기)"/>
      <sheetName val="총공비"/>
      <sheetName val="재료집계표"/>
      <sheetName val="수량산출표"/>
      <sheetName val="댐구조도"/>
      <sheetName val="세월교산출기초"/>
      <sheetName val="S1"/>
    </sheetNames>
    <sheetDataSet>
      <sheetData sheetId="0"/>
      <sheetData sheetId="1" refreshError="1"/>
      <sheetData sheetId="2" refreshError="1">
        <row r="8">
          <cell r="J8">
            <v>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총괄표(가로)"/>
      <sheetName val="총괄표(세로)"/>
      <sheetName val="원가계산서 (건축)"/>
      <sheetName val="집계표"/>
      <sheetName val="공종별집계표"/>
      <sheetName val="건축공사 내역"/>
      <sheetName val="일위대가목록"/>
      <sheetName val="일위대가"/>
      <sheetName val="중기일위대가목록"/>
      <sheetName val="중기일위대가"/>
      <sheetName val="단가대비표"/>
      <sheetName val="실적(표준시장)단가"/>
    </sheetNames>
    <sheetDataSet>
      <sheetData sheetId="0" refreshError="1"/>
      <sheetData sheetId="1" refreshError="1"/>
      <sheetData sheetId="2">
        <row r="32">
          <cell r="G32" t="e">
            <v>#REF!</v>
          </cell>
        </row>
        <row r="38">
          <cell r="G38" t="e">
            <v>#REF!</v>
          </cell>
        </row>
        <row r="40">
          <cell r="G40">
            <v>935</v>
          </cell>
        </row>
      </sheetData>
      <sheetData sheetId="3" refreshError="1"/>
      <sheetData sheetId="4" refreshError="1"/>
      <sheetData sheetId="5"/>
      <sheetData sheetId="6">
        <row r="34">
          <cell r="J34">
            <v>0</v>
          </cell>
        </row>
      </sheetData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집계표"/>
      <sheetName val="설계변경내역서"/>
      <sheetName val="#REF"/>
      <sheetName val="연돌일위집계"/>
      <sheetName val="금액내역서"/>
      <sheetName val="CIVIL4"/>
      <sheetName val="결과조달"/>
      <sheetName val="일위대가목차"/>
      <sheetName val="AS포장복구 "/>
      <sheetName val="터파기및재료"/>
      <sheetName val="교각계산"/>
      <sheetName val="가격조사서"/>
      <sheetName val="Sheet1 (2)"/>
      <sheetName val="관급자재"/>
      <sheetName val="공사비증감"/>
      <sheetName val="예정(3)"/>
      <sheetName val="동원(3)"/>
      <sheetName val="설계변경내역서(2000)"/>
      <sheetName val="공종"/>
      <sheetName val="하수급견적대비"/>
      <sheetName val="연결임시"/>
      <sheetName val="9GNG운반"/>
      <sheetName val="일위대가 "/>
      <sheetName val="TABLE"/>
      <sheetName val="집1"/>
      <sheetName val="ABUT수량-A1"/>
      <sheetName val="증감내역서"/>
      <sheetName val="노임"/>
    </sheetNames>
    <sheetDataSet>
      <sheetData sheetId="0"/>
      <sheetData sheetId="1" refreshError="1">
        <row r="2">
          <cell r="G2">
            <v>3183817060</v>
          </cell>
        </row>
        <row r="170">
          <cell r="G170">
            <v>1901340018</v>
          </cell>
        </row>
        <row r="748">
          <cell r="G748">
            <v>2904774677</v>
          </cell>
        </row>
        <row r="1780">
          <cell r="G1780">
            <v>5356636450</v>
          </cell>
        </row>
        <row r="2172">
          <cell r="G2172">
            <v>2218524739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자재관리"/>
      <sheetName val="인원 현황"/>
      <sheetName val="시험실 규모"/>
      <sheetName val="시험기기"/>
      <sheetName val="XL4Poppy"/>
      <sheetName val="기초단가"/>
      <sheetName val="토공"/>
      <sheetName val="내역서"/>
      <sheetName val="납부서"/>
      <sheetName val="기성내역서표지"/>
      <sheetName val="산출근거1"/>
      <sheetName val="9509"/>
      <sheetName val="관급자재"/>
      <sheetName val="설계변경내역서"/>
      <sheetName val="부대내역"/>
      <sheetName val="bid"/>
      <sheetName val="부대tu"/>
      <sheetName val="터파기및재료"/>
      <sheetName val="여과지동"/>
      <sheetName val="기초자료"/>
    </sheetNames>
    <sheetDataSet>
      <sheetData sheetId="0"/>
      <sheetData sheetId="1"/>
      <sheetData sheetId="2"/>
      <sheetData sheetId="3"/>
      <sheetData sheetId="4"/>
      <sheetData sheetId="5">
        <row r="15">
          <cell r="A15" t="b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  <sheetName val="VXXXXX"/>
      <sheetName val="적용대가"/>
      <sheetName val="지수내역"/>
      <sheetName val="노(97.1,97.9,98.1)"/>
      <sheetName val="조경적용"/>
      <sheetName val="조경내역"/>
      <sheetName val="기계적용"/>
      <sheetName val="기계내역"/>
      <sheetName val="계장적용 "/>
      <sheetName val="계장내역"/>
      <sheetName val="정산설계"/>
      <sheetName val="갑지"/>
      <sheetName val="집계표"/>
      <sheetName val="토목"/>
      <sheetName val="관급"/>
      <sheetName val="위치조서"/>
      <sheetName val="조도계산서 (도서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변압기용량"/>
      <sheetName val="전압조건"/>
      <sheetName val="전압(성남)"/>
      <sheetName val="부하조건"/>
      <sheetName val="부하(성남)"/>
      <sheetName val="VXXXXX"/>
      <sheetName val="갑지"/>
      <sheetName val="원가도공 (3)"/>
      <sheetName val="원가도공 (2)"/>
      <sheetName val="지급자재"/>
      <sheetName val="수배전원가"/>
      <sheetName val="수배전반"/>
      <sheetName val="수배전단가"/>
      <sheetName val="등기구내역"/>
      <sheetName val="발전기집계"/>
      <sheetName val="집계표"/>
      <sheetName val="내역서"/>
      <sheetName val="분전반일위대가"/>
      <sheetName val="일위대가 "/>
      <sheetName val="인공산출서"/>
      <sheetName val="수량산출"/>
      <sheetName val="단가조사서"/>
      <sheetName val="소방내역"/>
      <sheetName val="노무비조정 (%)"/>
      <sheetName val="단가대비표"/>
      <sheetName val="내역서 (2)"/>
      <sheetName val="산출집계"/>
      <sheetName val="101자탐기초"/>
      <sheetName val="101유도등기초"/>
      <sheetName val="101방송기초 "/>
      <sheetName val="102자탐기초 "/>
      <sheetName val="102유도등기초"/>
      <sheetName val="102방송기초"/>
      <sheetName val="103자탐기초"/>
      <sheetName val="103유도등기초"/>
      <sheetName val="103방송기초"/>
      <sheetName val="104자탐기초"/>
      <sheetName val="104유도등기초"/>
      <sheetName val="104방송기초"/>
      <sheetName val="105자탐기초"/>
      <sheetName val="105유도등기초"/>
      <sheetName val="105방송기초"/>
      <sheetName val="106자탐기초"/>
      <sheetName val="106유도등기초"/>
      <sheetName val="106방송기초"/>
      <sheetName val="107자탐기초"/>
      <sheetName val="107유도등기초"/>
      <sheetName val="107방송기초"/>
      <sheetName val="옥외자탐기초"/>
      <sheetName val="근생자탐기초"/>
      <sheetName val="내역서 (상가)"/>
      <sheetName val="분전반일위대가 (상가)"/>
      <sheetName val="일위대가  (상가)"/>
      <sheetName val="인공산출서 (상가)"/>
      <sheetName val="수량산출 (상가)"/>
      <sheetName val="단가조사서 (상가)"/>
      <sheetName val="부하_성남_"/>
      <sheetName val="LOPCALC"/>
      <sheetName val="공통(20-91)"/>
      <sheetName val="부하LOAD"/>
      <sheetName val="인허가수행 Schedule"/>
      <sheetName val="부하계산서"/>
      <sheetName val="조도계산서 (도서)"/>
      <sheetName val="MOTOR"/>
      <sheetName val="바닥판"/>
      <sheetName val="노임단가"/>
      <sheetName val="전차선로 물량표"/>
      <sheetName val="목차"/>
      <sheetName val="산출2-기기동력"/>
      <sheetName val="요율"/>
      <sheetName val="Sheet2"/>
      <sheetName val="BID"/>
      <sheetName val="외천교"/>
      <sheetName val="적용단위길이"/>
      <sheetName val="가설건물"/>
      <sheetName val="관리사무소"/>
      <sheetName val="소비자가"/>
      <sheetName val="7.1유효폭"/>
      <sheetName val="SUNGNAM1"/>
      <sheetName val="#REF"/>
      <sheetName val="토목변경"/>
      <sheetName val="J直材4"/>
      <sheetName val="설계조건"/>
      <sheetName val="Sheet17"/>
      <sheetName val="예산내역서"/>
      <sheetName val="설계예산서"/>
      <sheetName val="DATA"/>
      <sheetName val="조명율표"/>
      <sheetName val="데이타"/>
      <sheetName val="자재테이블"/>
      <sheetName val="list"/>
      <sheetName val="1"/>
      <sheetName val="BSD (2)"/>
      <sheetName val="단가정보"/>
      <sheetName val="INPUT DATA"/>
      <sheetName val="CSTSUM"/>
      <sheetName val="TRE TABLE"/>
      <sheetName val="BQ"/>
      <sheetName val="결선list"/>
      <sheetName val="정렬"/>
      <sheetName val="기타유틸리티설비"/>
      <sheetName val="WORK"/>
      <sheetName val="L-type"/>
      <sheetName val="L_RPTA05_목록"/>
      <sheetName val="정부노임단가"/>
      <sheetName val="전기실및집수정"/>
      <sheetName val="ⴭⴭⴭⴭ"/>
      <sheetName val="3련 BOX"/>
      <sheetName val="발신정보"/>
      <sheetName val="일위대가내역"/>
      <sheetName val="품셈기준"/>
      <sheetName val="c_balju"/>
      <sheetName val="중기사용료"/>
      <sheetName val="U-TYPE(1)"/>
      <sheetName val="여흥"/>
      <sheetName val="원가"/>
      <sheetName val="한강운반비"/>
      <sheetName val="자재"/>
      <sheetName val="토공및부대2차"/>
      <sheetName val="안정검토"/>
      <sheetName val="3BL공동구 수량"/>
      <sheetName val="표지 (2)"/>
      <sheetName val="1공구(을)"/>
      <sheetName val="품목납기"/>
      <sheetName val="Macro1"/>
      <sheetName val="Macro2"/>
      <sheetName val="금긋기 및 절단"/>
      <sheetName val="토사(PE)"/>
      <sheetName val="부안변전"/>
      <sheetName val="단중표"/>
      <sheetName val="Code"/>
      <sheetName val="Import"/>
      <sheetName val="인건비"/>
      <sheetName val="wall"/>
      <sheetName val="전력구구조물산근"/>
      <sheetName val="단가대비표 (3)"/>
      <sheetName val="일위대가"/>
      <sheetName val="96작생능"/>
      <sheetName val="입찰안"/>
      <sheetName val="주간기성"/>
      <sheetName val="적용토목"/>
      <sheetName val="ABUT수량-A1"/>
      <sheetName val="cost"/>
      <sheetName val="총괄"/>
      <sheetName val="노임"/>
      <sheetName val="1.설계조건"/>
      <sheetName val="공정표"/>
      <sheetName val="공사원가계산서"/>
      <sheetName val="자재단가"/>
      <sheetName val="수량산출서"/>
      <sheetName val="산출내역서집계표"/>
      <sheetName val="횡배수관단위수량"/>
      <sheetName val="MACRO(MCC)"/>
      <sheetName val="맨홀토공수량"/>
      <sheetName val="환율"/>
      <sheetName val="수질정화시설"/>
      <sheetName val="001"/>
      <sheetName val="교각계산"/>
      <sheetName val="주형"/>
      <sheetName val="원가계산서"/>
      <sheetName val="인건-측정"/>
      <sheetName val="ITEM"/>
      <sheetName val="오산갈곳"/>
      <sheetName val="소요자재"/>
      <sheetName val="입력DATA"/>
      <sheetName val="단"/>
      <sheetName val="내역"/>
      <sheetName val="MEXICO-C"/>
      <sheetName val="노무비"/>
      <sheetName val="FOOTING단면력"/>
      <sheetName val="중기일위대가"/>
      <sheetName val="타공종이기"/>
      <sheetName val="CalcuSheet"/>
      <sheetName val="Sheet3"/>
      <sheetName val="품의서"/>
      <sheetName val="공사비집계"/>
      <sheetName val="다이꾸"/>
      <sheetName val="제잡비계산"/>
      <sheetName val="식재총괄"/>
      <sheetName val="시설물총괄"/>
      <sheetName val="건축총괄"/>
      <sheetName val="식재"/>
      <sheetName val="부대내역"/>
      <sheetName val="공사비예산서(토목분)"/>
      <sheetName val="위치조서"/>
      <sheetName val="첨부"/>
      <sheetName val="Proposal"/>
      <sheetName val="GTG TR PIT"/>
      <sheetName val="현장지지물물량"/>
      <sheetName val="CRF"/>
      <sheetName val="조도계산서 _도서_"/>
      <sheetName val="guard(mac)"/>
      <sheetName val="방배동내역(리라)"/>
      <sheetName val="환율-LIBOR"/>
      <sheetName val="산#2-1 (2)"/>
      <sheetName val=" 견적서"/>
      <sheetName val="인허가수행_Schedule"/>
      <sheetName val="원가도공_(3)"/>
      <sheetName val="원가도공_(2)"/>
      <sheetName val="일위대가_"/>
      <sheetName val="노무비조정_(%)"/>
      <sheetName val="내역서_(2)"/>
      <sheetName val="101방송기초_"/>
      <sheetName val="102자탐기초_"/>
      <sheetName val="내역서_(상가)"/>
      <sheetName val="분전반일위대가_(상가)"/>
      <sheetName val="일위대가__(상가)"/>
      <sheetName val="인공산출서_(상가)"/>
      <sheetName val="수량산출_(상가)"/>
      <sheetName val="단가조사서_(상가)"/>
      <sheetName val="조도계산서_(도서)"/>
      <sheetName val="7_1유효폭"/>
      <sheetName val="BSD_(2)"/>
      <sheetName val="전차선로_물량표"/>
      <sheetName val="단가대비표_(3)"/>
      <sheetName val="산#2-1_(2)"/>
      <sheetName val="조명율데이타"/>
      <sheetName val="예정공정표"/>
      <sheetName val="총계"/>
      <sheetName val="날개벽수량표"/>
      <sheetName val="전기일위대가"/>
      <sheetName val="일반공사"/>
      <sheetName val="발전기계산서"/>
      <sheetName val="금액내역서"/>
      <sheetName val="추가및 공제(방파제)"/>
      <sheetName val="49단가"/>
      <sheetName val="부대대비"/>
      <sheetName val="냉연집계"/>
      <sheetName val="HRSG SMALL07220"/>
      <sheetName val="토적계산"/>
      <sheetName val="횡배위치"/>
      <sheetName val="견적시담(송포2공구)"/>
      <sheetName val="FEXS"/>
      <sheetName val="ilch"/>
      <sheetName val="양식"/>
      <sheetName val="차액보증"/>
      <sheetName val="내역표지"/>
      <sheetName val="일위대가목록"/>
      <sheetName val="실행품의서"/>
      <sheetName val="직공비"/>
      <sheetName val="Sheet1 (2)"/>
      <sheetName val="EQUIP LIST"/>
      <sheetName val="목록"/>
      <sheetName val="mesc"/>
      <sheetName val="cable-data"/>
      <sheetName val="Y-WORK"/>
      <sheetName val="포장공"/>
      <sheetName val="처리단락"/>
      <sheetName val="LD"/>
      <sheetName val="약전닥트"/>
      <sheetName val="건축부하"/>
      <sheetName val="일지-H"/>
      <sheetName val="FA설치명세"/>
      <sheetName val="김포IO"/>
      <sheetName val="기자재비"/>
      <sheetName val="1.우편집중내역서"/>
      <sheetName val="TABLE"/>
      <sheetName val="Param"/>
      <sheetName val="철거산출근거"/>
      <sheetName val="보차도경계석"/>
      <sheetName val="일위대가(계측기설치)"/>
      <sheetName val="Ç¥Áö"/>
      <sheetName val="º¯¾Ð±â¿ë·®"/>
      <sheetName val="Àü¾ÐÁ¶°Ç"/>
      <sheetName val="Àü¾Ð(¼º³²)"/>
      <sheetName val="ºÎÇÏÁ¶°Ç"/>
      <sheetName val="ºÎÇÏ(¼º³²)"/>
      <sheetName val="°øÅë(20-91)"/>
      <sheetName val="ºÎÇÏ_¼º³²_"/>
      <sheetName val="ÀÎÇã°¡¼öÇà Schedule"/>
      <sheetName val="ºÎÇÏLOAD"/>
      <sheetName val="7.1À¯È¿Æø"/>
      <sheetName val="°©Áö"/>
      <sheetName val="¿ø°¡µµ°ø (3)"/>
      <sheetName val="¿ø°¡µµ°ø (2)"/>
      <sheetName val="Áö±ÞÀÚÀç"/>
      <sheetName val="¼ö¹èÀü¿ø°¡"/>
      <sheetName val="¼ö¹èÀü¹Ý"/>
      <sheetName val="¼ö¹èÀü´Ü°¡"/>
      <sheetName val="µî±â±¸³»¿ª"/>
      <sheetName val="¹ßÀü±âÁý°è"/>
      <sheetName val="Áý°èÇ¥"/>
      <sheetName val="³»¿ª¼­"/>
      <sheetName val="ºÐÀü¹ÝÀÏÀ§´ë°¡"/>
      <sheetName val="ÀÏÀ§´ë°¡ "/>
      <sheetName val="ÀÎ°ø»êÃâ¼­"/>
      <sheetName val="¼ö·®»êÃâ"/>
      <sheetName val="´Ü°¡Á¶»ç¼­"/>
      <sheetName val="¼Ò¹æ³»¿ª"/>
      <sheetName val="³ë¹«ºñÁ¶Á¤ (%)"/>
      <sheetName val="´Ü°¡´ëºñÇ¥"/>
      <sheetName val="³»¿ª¼­ (2)"/>
      <sheetName val="»êÃâÁý°è"/>
      <sheetName val="101ÀÚÅ½±âÃÊ"/>
      <sheetName val="101À¯µµµî±âÃÊ"/>
      <sheetName val="101¹æ¼Û±âÃÊ "/>
      <sheetName val="102ÀÚÅ½±âÃÊ "/>
      <sheetName val="102À¯µµµî±âÃÊ"/>
      <sheetName val="102¹æ¼Û±âÃÊ"/>
      <sheetName val="103ÀÚÅ½±âÃÊ"/>
      <sheetName val="103À¯µµµî±âÃÊ"/>
      <sheetName val="103¹æ¼Û±âÃÊ"/>
      <sheetName val="104ÀÚÅ½±âÃÊ"/>
      <sheetName val="104À¯µµµî±âÃÊ"/>
      <sheetName val="104¹æ¼Û±âÃÊ"/>
      <sheetName val="105ÀÚÅ½±âÃÊ"/>
      <sheetName val="105À¯µµµî±âÃÊ"/>
      <sheetName val="105¹æ¼Û±âÃÊ"/>
      <sheetName val="106ÀÚÅ½±âÃÊ"/>
      <sheetName val="106À¯µµµî±âÃÊ"/>
      <sheetName val="106¹æ¼Û±âÃÊ"/>
      <sheetName val="107ÀÚÅ½±âÃÊ"/>
      <sheetName val="107À¯µµµî±âÃÊ"/>
      <sheetName val="107¹æ¼Û±âÃÊ"/>
      <sheetName val="¿Á¿ÜÀÚÅ½±âÃÊ"/>
      <sheetName val="±Ù»ýÀÚÅ½±âÃÊ"/>
      <sheetName val="³»¿ª¼­ (»ó°¡)"/>
      <sheetName val="ºÐÀü¹ÝÀÏÀ§´ë°¡ (»ó°¡)"/>
      <sheetName val="ÀÏÀ§´ë°¡  (»ó°¡)"/>
      <sheetName val="ÀÎ°ø»êÃâ¼­ (»ó°¡)"/>
      <sheetName val="¼ö·®»êÃâ (»ó°¡)"/>
      <sheetName val="´Ü°¡Á¶»ç¼­ (»ó°¡)"/>
      <sheetName val="L_RPTA05_¸ñ·Ï"/>
      <sheetName val="³¯°³º®¼ö·®Ç¥"/>
      <sheetName val="Á¶µµ°è»ê¼­ (µµ¼­)"/>
      <sheetName val="Áß±âÀÏÀ§´ë°¡"/>
      <sheetName val="´ÙÀÌ²Ù"/>
      <sheetName val="COVER"/>
      <sheetName val="참조"/>
      <sheetName val="배수관공"/>
      <sheetName val="W-현원가"/>
      <sheetName val="프랜트면허"/>
      <sheetName val="현황산출서"/>
      <sheetName val="철근단면적"/>
      <sheetName val="내역서1"/>
      <sheetName val="자단"/>
      <sheetName val="SRC-B3U2"/>
      <sheetName val="INPUT_DATA"/>
      <sheetName val="TRE_TABLE"/>
      <sheetName val="금긋기_및_절단"/>
      <sheetName val="3련_BOX"/>
      <sheetName val="1_설계조건"/>
      <sheetName val="표지_(2)"/>
      <sheetName val="3BL공동구_수량"/>
      <sheetName val="기성집계"/>
      <sheetName val="hvac(제어동)"/>
      <sheetName val="경비"/>
      <sheetName val="주식"/>
      <sheetName val="SILICATE"/>
      <sheetName val="배관BM(일반)"/>
      <sheetName val="효율&amp;역율"/>
      <sheetName val="BEND LOSS"/>
      <sheetName val="토목주소"/>
      <sheetName val="Total"/>
      <sheetName val="분뇨"/>
      <sheetName val="GTG_TR_PIT"/>
      <sheetName val="조도계산서__도서_"/>
      <sheetName val="123"/>
      <sheetName val="Oper Amount"/>
      <sheetName val="토공"/>
      <sheetName val="기초대가"/>
      <sheetName val="D-3503"/>
      <sheetName val="L형옹벽측구"/>
      <sheetName val="CNC810M"/>
      <sheetName val="지진시"/>
      <sheetName val="CC16-내역서"/>
      <sheetName val="일위대가표"/>
      <sheetName val="방음벽기초(H=4m)"/>
      <sheetName val="변화치수"/>
      <sheetName val="터파기및재료"/>
      <sheetName val="역T형교대(말뚝기초)"/>
      <sheetName val="CALCULATION"/>
      <sheetName val="원형1호맨홀토공수량"/>
      <sheetName val="단위중량"/>
      <sheetName val="금액"/>
      <sheetName val="도"/>
      <sheetName val="전기"/>
      <sheetName val="plan&amp;section of foundation"/>
      <sheetName val="O-단가조사서"/>
      <sheetName val="일위대가표(DEEP)"/>
      <sheetName val="LINE_LIST"/>
      <sheetName val="교각1"/>
      <sheetName val="당초"/>
      <sheetName val="Sheet1"/>
      <sheetName val="b_balju_cho"/>
      <sheetName val="단가조사표"/>
      <sheetName val="안정검토(온1)"/>
      <sheetName val="FB25JN"/>
      <sheetName val="간선"/>
      <sheetName val="개소별수량산출"/>
      <sheetName val="말뚝지지력산정"/>
      <sheetName val="토공사"/>
      <sheetName val="giathanh1"/>
      <sheetName val="K"/>
      <sheetName val="CAL"/>
      <sheetName val="가시설(TYPE-A)"/>
      <sheetName val="1호맨홀가감수량"/>
      <sheetName val="1-1평균터파기고(1)"/>
      <sheetName val="1호맨홀수량산출"/>
      <sheetName val="일위대가(원본)"/>
      <sheetName val="1차변경내역"/>
      <sheetName val="단가조사"/>
      <sheetName val="종배수관(신)"/>
      <sheetName val="대로근거"/>
      <sheetName val="횡배수관집현황(2공구)"/>
      <sheetName val="Sheet13"/>
      <sheetName val="Sheet14"/>
      <sheetName val="발전기"/>
      <sheetName val="공통비"/>
      <sheetName val="접속도로1"/>
      <sheetName val="횡날개수집"/>
      <sheetName val="단면가정"/>
      <sheetName val="부재력정리"/>
      <sheetName val="견적대비표"/>
      <sheetName val="A포공위"/>
      <sheetName val="조경일람"/>
      <sheetName val="RE9604"/>
      <sheetName val="옹벽기초자료"/>
      <sheetName val="자재일람"/>
      <sheetName val="N賃率-職"/>
      <sheetName val="경산"/>
      <sheetName val="일위대가총괄표"/>
      <sheetName val="단가산출총괄표"/>
      <sheetName val="J형측구단위수량"/>
      <sheetName val="설명서"/>
      <sheetName val="자재대"/>
      <sheetName val="표지1"/>
      <sheetName val="PIPE"/>
      <sheetName val="감가상각"/>
      <sheetName val="4.4 해변조명 3 산출"/>
      <sheetName val="3.2 갓바위1 산출서"/>
      <sheetName val="3.4 갓바위2 산출서"/>
      <sheetName val="단가비교표"/>
      <sheetName val="1.2 시민의탑 투광조명-집계"/>
      <sheetName val="일위대가집계표"/>
      <sheetName val="조명시설"/>
      <sheetName val="DATE"/>
      <sheetName val="____"/>
      <sheetName val="MW-BM"/>
      <sheetName val="공종별집계표"/>
      <sheetName val="공종별내역서"/>
      <sheetName val="공사설정"/>
      <sheetName val="집계표(육상)"/>
      <sheetName val="총괄표"/>
      <sheetName val="직노"/>
      <sheetName val="기기리스트"/>
      <sheetName val="Macro(전선)"/>
      <sheetName val="코드표"/>
      <sheetName val="M3산출"/>
      <sheetName val="SUMMARY"/>
      <sheetName val="세금자료"/>
      <sheetName val="TYPE1"/>
      <sheetName val="철근량"/>
      <sheetName val="Process"/>
      <sheetName val="조건표"/>
      <sheetName val="내역서 "/>
      <sheetName val="보안등"/>
      <sheetName val="일위대가(가설)"/>
      <sheetName val="9GNG운반"/>
      <sheetName val="??(??)"/>
      <sheetName val="단가입력창"/>
      <sheetName val="공종단가표 "/>
      <sheetName val="부대tu"/>
      <sheetName val="두앙"/>
      <sheetName val="2"/>
      <sheetName val="토공정보"/>
      <sheetName val="건축기성"/>
      <sheetName val="토목검측서"/>
      <sheetName val="소각장스케줄"/>
      <sheetName val="Currency Rate"/>
      <sheetName val="안성방향(시점)"/>
      <sheetName val="단면 (2)"/>
      <sheetName val="INPUT"/>
      <sheetName val="단가산출1"/>
      <sheetName val="단가 및 재료비"/>
      <sheetName val="물가시세"/>
      <sheetName val="을 2"/>
      <sheetName val="ÀÎÇã°¡¼öÇà_Schedule"/>
      <sheetName val="7_1À¯È¿Æø"/>
      <sheetName val="¿ø°¡µµ°ø_(3)"/>
      <sheetName val="¿ø°¡µµ°ø_(2)"/>
      <sheetName val="ÀÏÀ§´ë°¡_"/>
      <sheetName val="³ë¹«ºñÁ¶Á¤_(%)"/>
      <sheetName val="³»¿ª¼­_(2)"/>
      <sheetName val="101¹æ¼Û±âÃÊ_"/>
      <sheetName val="102ÀÚÅ½±âÃÊ_"/>
      <sheetName val="³»¿ª¼­_(»ó°¡)"/>
      <sheetName val="ºÐÀü¹ÝÀÏÀ§´ë°¡_(»ó°¡)"/>
      <sheetName val="ÀÏÀ§´ë°¡__(»ó°¡)"/>
      <sheetName val="ÀÎ°ø»êÃâ¼­_(»ó°¡)"/>
      <sheetName val="¼ö·®»êÃâ_(»ó°¡)"/>
      <sheetName val="´Ü°¡Á¶»ç¼­_(»ó°¡)"/>
      <sheetName val="Á¶µµ°è»ê¼­_(µµ¼­)"/>
      <sheetName val="일위대가목차"/>
      <sheetName val="K1자재(3차등)"/>
      <sheetName val="OZ049E"/>
      <sheetName val="설계명세서"/>
      <sheetName val="4-3 보온 기본물량집계"/>
      <sheetName val="수량집계표M1"/>
      <sheetName val="수량산출 M1"/>
      <sheetName val="02 SLAB"/>
      <sheetName val="05 BOX"/>
      <sheetName val="토공A"/>
      <sheetName val="수목표준대가"/>
      <sheetName val="적용기준"/>
      <sheetName val="총괄집계표"/>
      <sheetName val="명단"/>
      <sheetName val="2000년1차"/>
      <sheetName val="2000전체분"/>
      <sheetName val="보건노"/>
      <sheetName val="자재단가비교표"/>
      <sheetName val="기본일위"/>
      <sheetName val="가공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/>
      <sheetData sheetId="357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/>
      <sheetData sheetId="441"/>
      <sheetData sheetId="442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  <sheetName val="VXXXXX"/>
      <sheetName val="적용대가"/>
      <sheetName val="지수내역"/>
      <sheetName val="노(97.1,97.9,98.1)"/>
      <sheetName val="조경적용"/>
      <sheetName val="조경내역"/>
      <sheetName val="기계적용"/>
      <sheetName val="기계내역"/>
      <sheetName val="계장적용 "/>
      <sheetName val="계장내역"/>
      <sheetName val="토목주소"/>
      <sheetName val="도급정산"/>
      <sheetName val="건축공사(본동)"/>
      <sheetName val="횡배수관집현황(2공구)"/>
      <sheetName val="단위수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횡배표지"/>
      <sheetName val="횡배수량집계(총)"/>
      <sheetName val="횡배수량집계(1공구)"/>
      <sheetName val="횡배산근1(1공구)"/>
      <sheetName val="횡배산근2(1공구)"/>
      <sheetName val="횡평균높이산근1(1공구)"/>
      <sheetName val="횡배수량집계(2공구)"/>
      <sheetName val="횡배산근1(2공구)"/>
      <sheetName val="횡배산근2(2공구)"/>
      <sheetName val="횡배산근3(2공구)"/>
      <sheetName val="횡배산근4(2공구)"/>
      <sheetName val="횡배산근5(2공구)"/>
      <sheetName val="TYPE-1"/>
      <sheetName val="TYPE-3"/>
      <sheetName val="집수정표지(1공구)"/>
      <sheetName val="집수정표지(2공구)"/>
      <sheetName val="집수정0.7 0.7"/>
      <sheetName val="집수정0.7 0.7토공"/>
      <sheetName val="집수정1.0 1.0"/>
      <sheetName val="집수정1.0 1.0토공"/>
      <sheetName val="집수정1.0 1.3"/>
      <sheetName val="집수정1.0 1.3토공"/>
      <sheetName val="집수정1.4 1.5"/>
      <sheetName val="집수정1.4 1.5토공"/>
      <sheetName val="집수정1.5 1.2"/>
      <sheetName val="집수정1.5 1.2토공"/>
      <sheetName val="집수정1.2 1.2 (2공구)"/>
      <sheetName val="집수정1.2 1.2토공(2공구)"/>
      <sheetName val="집수정1.0 0.8(2공구)"/>
      <sheetName val="집수정1.0 0.8토공(2공구)"/>
      <sheetName val="집수정1.0 1.3(2공구)"/>
      <sheetName val="집수정1.5 1.3토공(2공구)"/>
      <sheetName val="종배표지"/>
      <sheetName val="종배수관위치(1공구)"/>
      <sheetName val="종배수관위치(2공구)"/>
      <sheetName val="횡배수관집현황(1공구)"/>
      <sheetName val="횡배수관집현황(2공구)"/>
      <sheetName val="면벽(2공구)"/>
      <sheetName val="집수정수량집계표(1공구)"/>
      <sheetName val="집수정수량집계표(2공구)"/>
      <sheetName val="종배수관집계(1공구)"/>
      <sheetName val="종배수관집계(2공구)"/>
      <sheetName val="DATE"/>
      <sheetName val="000000"/>
      <sheetName val="표지1"/>
      <sheetName val="Sheet2"/>
      <sheetName val="설계설명서"/>
      <sheetName val="Sheet3 (2)"/>
      <sheetName val="설계예산서"/>
      <sheetName val="운반거리표"/>
      <sheetName val="예정공정(6개월)"/>
      <sheetName val="관급자재간지"/>
      <sheetName val="집계표"/>
      <sheetName val="자재집계간지"/>
      <sheetName val="자재집계"/>
      <sheetName val="토공간지"/>
      <sheetName val="토공집계표"/>
      <sheetName val="토공토적집계"/>
      <sheetName val="토적계산서"/>
      <sheetName val="축조공간지"/>
      <sheetName val="석축자재집계"/>
      <sheetName val="석축수량집계"/>
      <sheetName val="석축단위수량"/>
      <sheetName val="피복석전개도"/>
      <sheetName val="피복석평균높이"/>
      <sheetName val="끝마무리"/>
      <sheetName val="포장공간지"/>
      <sheetName val="포장공집계"/>
      <sheetName val="포장재료집계"/>
      <sheetName val="포장수량집계 "/>
      <sheetName val="상치포장"/>
      <sheetName val="상치포장토적"/>
      <sheetName val="상치포장 (2)"/>
      <sheetName val="접속포장토적"/>
      <sheetName val="신축이음"/>
      <sheetName val="단위수량"/>
      <sheetName val="날개벽"/>
      <sheetName val="설비"/>
      <sheetName val="토목내역서"/>
      <sheetName val="DATA"/>
      <sheetName val="데이타"/>
      <sheetName val="수량산출"/>
      <sheetName val="횡배수관집현황_2공구_"/>
      <sheetName val="자재단가"/>
      <sheetName val="노임단가 "/>
      <sheetName val="맨홀"/>
      <sheetName val="횡배수관재료-"/>
      <sheetName val="계산서(직선부)"/>
      <sheetName val="포장재료집계표"/>
      <sheetName val="콘크리트측구연장"/>
      <sheetName val="포장공"/>
      <sheetName val="-몰탈콘크리트"/>
      <sheetName val="-배수구조물공토공"/>
      <sheetName val="접속도로1"/>
      <sheetName val="인건비"/>
      <sheetName val="건축내역"/>
      <sheetName val="Sheet1"/>
      <sheetName val="공사비증감"/>
      <sheetName val="작업금지"/>
      <sheetName val="수로단위수량"/>
      <sheetName val="일위대가"/>
      <sheetName val="조건표"/>
      <sheetName val="노임단가"/>
      <sheetName val="요율"/>
      <sheetName val="경산"/>
      <sheetName val="9811"/>
      <sheetName val="설계명세서"/>
      <sheetName val="예산명세서"/>
      <sheetName val="자료입력"/>
      <sheetName val="배수관"/>
      <sheetName val="계약내역서"/>
      <sheetName val="종배수관면벽구"/>
      <sheetName val="2공구자재집"/>
      <sheetName val="인건비 "/>
      <sheetName val="터파기및재료"/>
      <sheetName val="#REF"/>
      <sheetName val="I一般比"/>
      <sheetName val="내역"/>
      <sheetName val="재료비"/>
      <sheetName val="종배수관(신)"/>
      <sheetName val="7단가"/>
      <sheetName val="횡배수관"/>
      <sheetName val="피벗테이블데이터분석"/>
      <sheetName val="단가"/>
      <sheetName val="토공"/>
      <sheetName val="Sheet1 (2)"/>
      <sheetName val="비탈면보호공수량산출"/>
      <sheetName val="기존단가 (2)"/>
      <sheetName val="집수A"/>
      <sheetName val="맨홀조서"/>
      <sheetName val="적용단위길이"/>
      <sheetName val="날개수량1.5"/>
      <sheetName val="96보완계획7.12"/>
      <sheetName val="매설지선굴착"/>
      <sheetName val="단가조사"/>
      <sheetName val="공사요율"/>
      <sheetName val="조도계산"/>
      <sheetName val="코드표"/>
      <sheetName val="내역서"/>
      <sheetName val="산근1"/>
      <sheetName val="장비"/>
      <sheetName val="노무"/>
      <sheetName val="자재"/>
      <sheetName val="노임단가(0.3)"/>
      <sheetName val="AL공사(원)"/>
      <sheetName val="개소별수량산출"/>
      <sheetName val="식재인부"/>
      <sheetName val="작업시작"/>
      <sheetName val="본선부단위수량"/>
      <sheetName val="송전기본"/>
      <sheetName val="노무비"/>
      <sheetName val="식재가격"/>
      <sheetName val="식재총괄"/>
      <sheetName val="일위목록"/>
      <sheetName val="N賃率-職"/>
      <sheetName val="자재테이블"/>
      <sheetName val="교각계산"/>
      <sheetName val="종배수관면벽신"/>
      <sheetName val="원가"/>
      <sheetName val="결재판"/>
      <sheetName val="자료"/>
      <sheetName val="노무단가"/>
      <sheetName val="측량요율"/>
      <sheetName val="L형옹벽단위수량(25)"/>
      <sheetName val="단가산출"/>
      <sheetName val="수목표준대가"/>
      <sheetName val="건축공사(본동)"/>
      <sheetName val="조명율표"/>
      <sheetName val="노임목록"/>
      <sheetName val="자재목록"/>
      <sheetName val="노임"/>
      <sheetName val="전선,전선관수량"/>
      <sheetName val="가압장구체수량산출서"/>
      <sheetName val="참조"/>
      <sheetName val="설비내역서"/>
      <sheetName val="건축내역서"/>
      <sheetName val="전기내역서"/>
      <sheetName val="TYPE1"/>
      <sheetName val="특수기호강도거푸집"/>
      <sheetName val="위치조서"/>
      <sheetName val="토사(PE)"/>
      <sheetName val="토목주소"/>
      <sheetName val="프랜트면허"/>
      <sheetName val="COVER"/>
      <sheetName val="ⴭⴭⴭⴭⴭ"/>
      <sheetName val="공내역"/>
      <sheetName val="정렬"/>
      <sheetName val="지급자재"/>
      <sheetName val="제출내역 (2)"/>
      <sheetName val="DATA 입력란"/>
      <sheetName val="물집"/>
      <sheetName val="노임단"/>
      <sheetName val="배수공"/>
      <sheetName val="부대공"/>
      <sheetName val="운반공"/>
      <sheetName val="자재단"/>
      <sheetName val="장비단"/>
      <sheetName val="약품공급2"/>
      <sheetName val="계산서(곡선부)"/>
      <sheetName val="원보"/>
      <sheetName val="보호공"/>
      <sheetName val="MATERIAL"/>
      <sheetName val="견적"/>
      <sheetName val="수목데이타 "/>
      <sheetName val="투찰"/>
      <sheetName val="순공사비"/>
      <sheetName val="금액"/>
      <sheetName val="건축(산출)"/>
      <sheetName val="토목(산출)"/>
      <sheetName val="부대공사"/>
      <sheetName val="초기화면"/>
      <sheetName val="관급자재"/>
      <sheetName val="FB25JN"/>
      <sheetName val="부하(성남)"/>
      <sheetName val="2.호선별예상실적"/>
      <sheetName val="변압기 및 발전기 용량"/>
      <sheetName val="gyun-가스"/>
      <sheetName val="보안등"/>
      <sheetName val="공토공단위당"/>
      <sheetName val="일위대가(가설)"/>
      <sheetName val="자재대"/>
      <sheetName val="각형맨홀"/>
      <sheetName val="작업년월"/>
      <sheetName val="수입"/>
      <sheetName val="시점교대"/>
      <sheetName val="6. 직접경비"/>
      <sheetName val="차선도색산근"/>
      <sheetName val="9902"/>
      <sheetName val="단가조서"/>
      <sheetName val="노무비 "/>
      <sheetName val="일위집계"/>
      <sheetName val="코드일람표2001년10월"/>
      <sheetName val="장비경비"/>
      <sheetName val="대총괄표"/>
      <sheetName val="경비산출서"/>
      <sheetName val="수량총괄"/>
      <sheetName val="단가표 (2)"/>
      <sheetName val="J형측구단위수량"/>
      <sheetName val="조건표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단가표 (2)"/>
      <sheetName val="견적서표지 (2)"/>
      <sheetName val="견적서갑지 (2)"/>
      <sheetName val="공사비총괄표 (3)"/>
      <sheetName val="A동소화 (2)"/>
      <sheetName val="A동자탐 (2)"/>
      <sheetName val="단가표"/>
      <sheetName val="견적서표지"/>
      <sheetName val="견적서갑지"/>
      <sheetName val="공사비총괄표 (2)"/>
      <sheetName val="A동소화"/>
      <sheetName val="A동자탐"/>
      <sheetName val="B동소화"/>
      <sheetName val="B동자탐 "/>
      <sheetName val="Macro1"/>
      <sheetName val="단가산출"/>
      <sheetName val="Sheet5"/>
      <sheetName val="Sheet4"/>
      <sheetName val="건축공사비내역서-아파트"/>
      <sheetName val="건축공사비내역서-기타시설"/>
      <sheetName val="CON'C"/>
      <sheetName val="횡배수관집현황(2공구)"/>
      <sheetName val="Sheet1"/>
      <sheetName val="단가산출목록표"/>
      <sheetName val="일위목록"/>
      <sheetName val="경산"/>
      <sheetName val="개소별수량산출"/>
      <sheetName val="백암비스타내역"/>
      <sheetName val="단가조사서"/>
      <sheetName val="단가조사"/>
      <sheetName val="일위대가목차"/>
      <sheetName val="지하층LOAD"/>
      <sheetName val="소비자가"/>
      <sheetName val="일위대가표"/>
      <sheetName val="단가표 _2_"/>
      <sheetName val="9811"/>
      <sheetName val="공통단가"/>
      <sheetName val="운반비"/>
      <sheetName val="Y-WORK"/>
      <sheetName val="토목주소"/>
      <sheetName val="프랜트면허"/>
      <sheetName val="Mc1"/>
      <sheetName val="JUCKEYK"/>
      <sheetName val="단가표_(2)"/>
      <sheetName val="견적서표지_(2)"/>
      <sheetName val="견적서갑지_(2)"/>
      <sheetName val="공사비총괄표_(3)"/>
      <sheetName val="A동소화_(2)"/>
      <sheetName val="A동자탐_(2)"/>
      <sheetName val="공사비총괄표_(2)"/>
      <sheetName val="B동자탐_"/>
      <sheetName val="단가표__2_"/>
    </sheetNames>
    <sheetDataSet>
      <sheetData sheetId="0" refreshError="1">
        <row r="2">
          <cell r="A2" t="str">
            <v>코드번호</v>
          </cell>
          <cell r="B2" t="str">
            <v>품명</v>
          </cell>
          <cell r="C2" t="str">
            <v>규격</v>
          </cell>
          <cell r="D2" t="str">
            <v>단위</v>
          </cell>
          <cell r="E2" t="str">
            <v>견적단가</v>
          </cell>
          <cell r="F2" t="str">
            <v>실행가</v>
          </cell>
          <cell r="G2" t="str">
            <v>구매가(VAT포함)</v>
          </cell>
        </row>
        <row r="3">
          <cell r="A3">
            <v>10001</v>
          </cell>
          <cell r="B3" t="str">
            <v>화재수신기</v>
          </cell>
          <cell r="C3" t="str">
            <v>P-1-25CCT</v>
          </cell>
          <cell r="D3" t="str">
            <v>면</v>
          </cell>
        </row>
        <row r="4">
          <cell r="A4">
            <v>10002</v>
          </cell>
          <cell r="B4" t="str">
            <v>화재수신기</v>
          </cell>
          <cell r="C4" t="str">
            <v>P-1-20CCT</v>
          </cell>
          <cell r="D4" t="str">
            <v>면</v>
          </cell>
          <cell r="E4">
            <v>550000</v>
          </cell>
          <cell r="F4">
            <v>170000</v>
          </cell>
        </row>
        <row r="5">
          <cell r="A5">
            <v>10003</v>
          </cell>
          <cell r="B5" t="str">
            <v>화재수신기</v>
          </cell>
          <cell r="C5" t="str">
            <v>P-1-15CCT</v>
          </cell>
          <cell r="D5" t="str">
            <v>면</v>
          </cell>
          <cell r="E5">
            <v>480000</v>
          </cell>
          <cell r="F5">
            <v>150000</v>
          </cell>
        </row>
        <row r="6">
          <cell r="A6">
            <v>10004</v>
          </cell>
          <cell r="B6" t="str">
            <v>화재수신기</v>
          </cell>
          <cell r="C6" t="str">
            <v>P-1-10CCT</v>
          </cell>
          <cell r="D6" t="str">
            <v>면</v>
          </cell>
          <cell r="E6">
            <v>380000</v>
          </cell>
          <cell r="F6">
            <v>130000</v>
          </cell>
        </row>
        <row r="7">
          <cell r="A7">
            <v>10005</v>
          </cell>
          <cell r="B7" t="str">
            <v>화재수신기</v>
          </cell>
          <cell r="C7" t="str">
            <v>P-1-5CCT</v>
          </cell>
          <cell r="D7" t="str">
            <v>면</v>
          </cell>
          <cell r="E7">
            <v>240000</v>
          </cell>
          <cell r="F7">
            <v>90000</v>
          </cell>
        </row>
        <row r="8">
          <cell r="A8">
            <v>10006</v>
          </cell>
          <cell r="B8" t="str">
            <v>화재수신기</v>
          </cell>
          <cell r="C8" t="str">
            <v>복합형/4</v>
          </cell>
          <cell r="D8" t="str">
            <v>면</v>
          </cell>
          <cell r="E8">
            <v>900000</v>
          </cell>
          <cell r="F8">
            <v>600000</v>
          </cell>
        </row>
        <row r="9">
          <cell r="A9">
            <v>10007</v>
          </cell>
          <cell r="B9" t="str">
            <v>화재수신기</v>
          </cell>
          <cell r="C9" t="str">
            <v>복합형/2</v>
          </cell>
          <cell r="D9" t="str">
            <v>면</v>
          </cell>
          <cell r="E9">
            <v>550000</v>
          </cell>
          <cell r="F9">
            <v>450000</v>
          </cell>
        </row>
        <row r="10">
          <cell r="A10">
            <v>10008</v>
          </cell>
          <cell r="B10" t="str">
            <v>경종</v>
          </cell>
          <cell r="C10" t="str">
            <v>DC 24V</v>
          </cell>
          <cell r="D10" t="str">
            <v>EA</v>
          </cell>
          <cell r="E10">
            <v>5500</v>
          </cell>
          <cell r="F10">
            <v>3600</v>
          </cell>
        </row>
        <row r="11">
          <cell r="A11">
            <v>10009</v>
          </cell>
          <cell r="B11" t="str">
            <v>표시등</v>
          </cell>
          <cell r="C11" t="str">
            <v>DC 24V/L.E.D</v>
          </cell>
          <cell r="D11" t="str">
            <v>EA</v>
          </cell>
          <cell r="E11">
            <v>2000</v>
          </cell>
          <cell r="F11">
            <v>900</v>
          </cell>
        </row>
        <row r="12">
          <cell r="A12">
            <v>10010</v>
          </cell>
          <cell r="B12" t="str">
            <v>발신기</v>
          </cell>
          <cell r="C12" t="str">
            <v>P-1급</v>
          </cell>
          <cell r="D12" t="str">
            <v>EA</v>
          </cell>
          <cell r="E12">
            <v>5000</v>
          </cell>
          <cell r="F12">
            <v>2900</v>
          </cell>
        </row>
        <row r="13">
          <cell r="A13">
            <v>10011</v>
          </cell>
          <cell r="B13" t="str">
            <v>기동램프</v>
          </cell>
          <cell r="C13" t="str">
            <v>AC 220V</v>
          </cell>
          <cell r="D13" t="str">
            <v>EA</v>
          </cell>
          <cell r="E13">
            <v>2300</v>
          </cell>
          <cell r="F13">
            <v>1400</v>
          </cell>
        </row>
        <row r="14">
          <cell r="A14">
            <v>10012</v>
          </cell>
          <cell r="B14" t="str">
            <v>차동식감지기</v>
          </cell>
          <cell r="C14" t="str">
            <v>스포트형</v>
          </cell>
          <cell r="D14" t="str">
            <v>EA</v>
          </cell>
          <cell r="E14">
            <v>5000</v>
          </cell>
          <cell r="F14">
            <v>2800</v>
          </cell>
        </row>
        <row r="15">
          <cell r="A15">
            <v>10013</v>
          </cell>
          <cell r="B15" t="str">
            <v>정온식감지기</v>
          </cell>
          <cell r="C15" t="str">
            <v>스포트형</v>
          </cell>
          <cell r="D15" t="str">
            <v>EA</v>
          </cell>
          <cell r="E15">
            <v>5000</v>
          </cell>
          <cell r="F15">
            <v>2500</v>
          </cell>
        </row>
        <row r="16">
          <cell r="A16">
            <v>10014</v>
          </cell>
          <cell r="B16" t="str">
            <v>연기식감지기</v>
          </cell>
          <cell r="C16" t="str">
            <v>광전식</v>
          </cell>
          <cell r="D16" t="str">
            <v>EA</v>
          </cell>
          <cell r="E16">
            <v>20000</v>
          </cell>
          <cell r="F16">
            <v>9800</v>
          </cell>
        </row>
        <row r="17">
          <cell r="A17">
            <v>10015</v>
          </cell>
          <cell r="B17" t="str">
            <v>통로유도표지</v>
          </cell>
          <cell r="C17" t="str">
            <v>축광</v>
          </cell>
          <cell r="D17" t="str">
            <v>EA</v>
          </cell>
          <cell r="E17">
            <v>4500</v>
          </cell>
          <cell r="F17">
            <v>2500</v>
          </cell>
        </row>
        <row r="18">
          <cell r="A18">
            <v>10016</v>
          </cell>
          <cell r="B18" t="str">
            <v>통로유도등</v>
          </cell>
          <cell r="C18" t="str">
            <v>매입형</v>
          </cell>
          <cell r="D18" t="str">
            <v>EA</v>
          </cell>
          <cell r="E18">
            <v>43000</v>
          </cell>
          <cell r="F18">
            <v>16000</v>
          </cell>
        </row>
        <row r="19">
          <cell r="A19">
            <v>10017</v>
          </cell>
          <cell r="B19" t="str">
            <v>통로유도등</v>
          </cell>
          <cell r="C19" t="str">
            <v>돌출형</v>
          </cell>
          <cell r="D19" t="str">
            <v>EA</v>
          </cell>
          <cell r="E19">
            <v>37000</v>
          </cell>
          <cell r="F19">
            <v>16000</v>
          </cell>
        </row>
        <row r="20">
          <cell r="A20">
            <v>10018</v>
          </cell>
          <cell r="B20" t="str">
            <v>피난구유도표지</v>
          </cell>
          <cell r="C20" t="str">
            <v>축광</v>
          </cell>
          <cell r="D20" t="str">
            <v>EA</v>
          </cell>
          <cell r="E20">
            <v>4000</v>
          </cell>
          <cell r="F20">
            <v>3000</v>
          </cell>
        </row>
        <row r="21">
          <cell r="A21">
            <v>10019</v>
          </cell>
          <cell r="B21" t="str">
            <v>피난구유도등</v>
          </cell>
          <cell r="C21" t="str">
            <v>10W</v>
          </cell>
          <cell r="D21" t="str">
            <v>EA</v>
          </cell>
          <cell r="E21">
            <v>28000</v>
          </cell>
          <cell r="F21">
            <v>14000</v>
          </cell>
        </row>
        <row r="22">
          <cell r="A22">
            <v>10020</v>
          </cell>
          <cell r="B22" t="str">
            <v>피난구유도등</v>
          </cell>
          <cell r="C22" t="str">
            <v>20W</v>
          </cell>
          <cell r="D22" t="str">
            <v>EA</v>
          </cell>
          <cell r="E22">
            <v>45000</v>
          </cell>
          <cell r="F22">
            <v>20000</v>
          </cell>
        </row>
        <row r="23">
          <cell r="A23">
            <v>10021</v>
          </cell>
          <cell r="B23" t="str">
            <v>피난구유도등</v>
          </cell>
          <cell r="C23" t="str">
            <v>40W</v>
          </cell>
          <cell r="D23" t="str">
            <v>EA</v>
          </cell>
          <cell r="E23">
            <v>110000</v>
          </cell>
          <cell r="F23">
            <v>85000</v>
          </cell>
        </row>
        <row r="24">
          <cell r="A24">
            <v>10022</v>
          </cell>
          <cell r="B24" t="str">
            <v>비상조명등</v>
          </cell>
          <cell r="C24" t="str">
            <v>AC 220V</v>
          </cell>
          <cell r="D24" t="str">
            <v>EA</v>
          </cell>
          <cell r="E24">
            <v>78000</v>
          </cell>
          <cell r="F24">
            <v>50000</v>
          </cell>
        </row>
        <row r="25">
          <cell r="A25">
            <v>10023</v>
          </cell>
          <cell r="B25" t="str">
            <v>AMP</v>
          </cell>
          <cell r="C25" t="str">
            <v>50W</v>
          </cell>
          <cell r="D25" t="str">
            <v>면</v>
          </cell>
          <cell r="E25">
            <v>450000</v>
          </cell>
        </row>
        <row r="26">
          <cell r="A26">
            <v>10024</v>
          </cell>
          <cell r="B26" t="str">
            <v>스피커</v>
          </cell>
          <cell r="C26" t="str">
            <v>세대1W</v>
          </cell>
          <cell r="D26" t="str">
            <v>EA</v>
          </cell>
          <cell r="E26">
            <v>5000</v>
          </cell>
          <cell r="F26">
            <v>3800</v>
          </cell>
        </row>
        <row r="27">
          <cell r="A27">
            <v>10025</v>
          </cell>
          <cell r="B27" t="str">
            <v>스피커</v>
          </cell>
          <cell r="C27" t="str">
            <v>3W</v>
          </cell>
          <cell r="D27" t="str">
            <v>EA</v>
          </cell>
          <cell r="E27">
            <v>20000</v>
          </cell>
          <cell r="F27">
            <v>9500</v>
          </cell>
        </row>
        <row r="28">
          <cell r="A28">
            <v>10026</v>
          </cell>
          <cell r="B28" t="str">
            <v>소화전세트</v>
          </cell>
          <cell r="C28" t="str">
            <v>경,표,발,기동램프</v>
          </cell>
          <cell r="D28" t="str">
            <v>SET</v>
          </cell>
          <cell r="E28">
            <v>14600</v>
          </cell>
          <cell r="F28">
            <v>8800</v>
          </cell>
        </row>
        <row r="29">
          <cell r="A29">
            <v>10027</v>
          </cell>
          <cell r="B29" t="str">
            <v>속보함세트</v>
          </cell>
          <cell r="C29" t="str">
            <v>경,표,발신기</v>
          </cell>
          <cell r="D29" t="str">
            <v>SET</v>
          </cell>
          <cell r="E29">
            <v>56600</v>
          </cell>
          <cell r="F29">
            <v>38400</v>
          </cell>
        </row>
        <row r="30">
          <cell r="A30">
            <v>10028</v>
          </cell>
          <cell r="B30" t="str">
            <v>속보내함</v>
          </cell>
          <cell r="C30" t="str">
            <v>200*600</v>
          </cell>
          <cell r="D30" t="str">
            <v>EA</v>
          </cell>
          <cell r="E30">
            <v>12000</v>
          </cell>
          <cell r="F30">
            <v>6000</v>
          </cell>
        </row>
        <row r="31">
          <cell r="A31">
            <v>10029</v>
          </cell>
          <cell r="B31" t="str">
            <v>속보함커버</v>
          </cell>
          <cell r="C31" t="str">
            <v>SUS</v>
          </cell>
          <cell r="D31" t="str">
            <v>EA</v>
          </cell>
          <cell r="E31">
            <v>32300</v>
          </cell>
          <cell r="F31">
            <v>19000</v>
          </cell>
        </row>
        <row r="32">
          <cell r="A32">
            <v>10030</v>
          </cell>
          <cell r="B32" t="str">
            <v>속노함노출</v>
          </cell>
          <cell r="C32" t="str">
            <v>STEEL</v>
          </cell>
          <cell r="D32" t="str">
            <v>EA</v>
          </cell>
          <cell r="E32">
            <v>9000</v>
          </cell>
          <cell r="F32">
            <v>4500</v>
          </cell>
        </row>
        <row r="33">
          <cell r="A33">
            <v>10031</v>
          </cell>
          <cell r="B33" t="str">
            <v>속노함노출</v>
          </cell>
          <cell r="C33" t="str">
            <v>SUS</v>
          </cell>
          <cell r="D33" t="str">
            <v>EA</v>
          </cell>
          <cell r="E33">
            <v>45000</v>
          </cell>
          <cell r="F33">
            <v>25000</v>
          </cell>
        </row>
        <row r="34">
          <cell r="A34">
            <v>10032</v>
          </cell>
          <cell r="B34" t="str">
            <v>중계기</v>
          </cell>
          <cell r="C34" t="str">
            <v>HI-MUX2/2/2</v>
          </cell>
          <cell r="D34" t="str">
            <v>EA</v>
          </cell>
          <cell r="E34">
            <v>120000</v>
          </cell>
          <cell r="F34">
            <v>55000</v>
          </cell>
        </row>
        <row r="35">
          <cell r="A35">
            <v>10033</v>
          </cell>
          <cell r="B35" t="str">
            <v>비상콘센트</v>
          </cell>
          <cell r="C35" t="str">
            <v>소화전내장형</v>
          </cell>
          <cell r="D35" t="str">
            <v>EA</v>
          </cell>
          <cell r="E35">
            <v>65000</v>
          </cell>
          <cell r="F35">
            <v>45000</v>
          </cell>
        </row>
        <row r="36">
          <cell r="A36">
            <v>10034</v>
          </cell>
          <cell r="B36" t="str">
            <v>전자싸이렌</v>
          </cell>
          <cell r="C36" t="str">
            <v>DC 24V</v>
          </cell>
          <cell r="D36" t="str">
            <v>EA</v>
          </cell>
          <cell r="E36">
            <v>25000</v>
          </cell>
          <cell r="F36">
            <v>11000</v>
          </cell>
        </row>
        <row r="37">
          <cell r="A37">
            <v>10035</v>
          </cell>
          <cell r="B37" t="str">
            <v>S.V.P</v>
          </cell>
          <cell r="C37" t="str">
            <v>DC 24V</v>
          </cell>
          <cell r="D37" t="str">
            <v>면</v>
          </cell>
          <cell r="E37">
            <v>62000</v>
          </cell>
          <cell r="F37">
            <v>25000</v>
          </cell>
        </row>
        <row r="38">
          <cell r="A38">
            <v>10036</v>
          </cell>
          <cell r="B38" t="str">
            <v>저수위경보</v>
          </cell>
          <cell r="C38" t="str">
            <v>DC 24V</v>
          </cell>
          <cell r="D38" t="str">
            <v>EA</v>
          </cell>
          <cell r="E38">
            <v>35000</v>
          </cell>
          <cell r="F38">
            <v>18000</v>
          </cell>
        </row>
        <row r="39">
          <cell r="A39">
            <v>10037</v>
          </cell>
          <cell r="B39" t="str">
            <v>TAMPER SWITCH</v>
          </cell>
          <cell r="C39" t="str">
            <v>DC 24V</v>
          </cell>
          <cell r="D39" t="str">
            <v>EA</v>
          </cell>
          <cell r="E39">
            <v>5000</v>
          </cell>
        </row>
        <row r="40">
          <cell r="A40">
            <v>10038</v>
          </cell>
          <cell r="B40" t="str">
            <v>MCC P/L</v>
          </cell>
          <cell r="C40" t="str">
            <v>AC 380V</v>
          </cell>
          <cell r="D40" t="str">
            <v>면</v>
          </cell>
          <cell r="E40">
            <v>750000</v>
          </cell>
          <cell r="F40">
            <v>700000</v>
          </cell>
        </row>
        <row r="41">
          <cell r="A41">
            <v>10039</v>
          </cell>
          <cell r="B41" t="str">
            <v>전선관</v>
          </cell>
          <cell r="C41" t="str">
            <v>HI-LEX16C</v>
          </cell>
          <cell r="D41" t="str">
            <v>M</v>
          </cell>
          <cell r="E41">
            <v>180</v>
          </cell>
          <cell r="F41">
            <v>110</v>
          </cell>
        </row>
        <row r="42">
          <cell r="A42">
            <v>10040</v>
          </cell>
          <cell r="B42" t="str">
            <v>전선관</v>
          </cell>
          <cell r="C42" t="str">
            <v>HI-LEX22C</v>
          </cell>
          <cell r="D42" t="str">
            <v>M</v>
          </cell>
          <cell r="E42">
            <v>216</v>
          </cell>
          <cell r="F42">
            <v>150</v>
          </cell>
        </row>
        <row r="43">
          <cell r="A43">
            <v>10041</v>
          </cell>
          <cell r="B43" t="str">
            <v>전선관</v>
          </cell>
          <cell r="C43" t="str">
            <v>HI-LEX28C</v>
          </cell>
          <cell r="D43" t="str">
            <v>M</v>
          </cell>
          <cell r="E43">
            <v>315</v>
          </cell>
          <cell r="F43">
            <v>200</v>
          </cell>
        </row>
        <row r="44">
          <cell r="A44">
            <v>10042</v>
          </cell>
          <cell r="B44" t="str">
            <v>전선관</v>
          </cell>
          <cell r="C44" t="str">
            <v>HI-16C</v>
          </cell>
          <cell r="D44" t="str">
            <v>M</v>
          </cell>
          <cell r="E44">
            <v>390</v>
          </cell>
          <cell r="F44">
            <v>365</v>
          </cell>
        </row>
        <row r="45">
          <cell r="A45">
            <v>10043</v>
          </cell>
          <cell r="B45" t="str">
            <v>전선관</v>
          </cell>
          <cell r="C45" t="str">
            <v>HI-22C</v>
          </cell>
          <cell r="D45" t="str">
            <v>M</v>
          </cell>
          <cell r="E45">
            <v>430</v>
          </cell>
          <cell r="F45">
            <v>410</v>
          </cell>
        </row>
        <row r="46">
          <cell r="A46">
            <v>10044</v>
          </cell>
          <cell r="B46" t="str">
            <v>전선관</v>
          </cell>
          <cell r="C46" t="str">
            <v>HI-28C</v>
          </cell>
          <cell r="D46" t="str">
            <v>M</v>
          </cell>
          <cell r="E46">
            <v>750</v>
          </cell>
          <cell r="F46">
            <v>720</v>
          </cell>
        </row>
        <row r="47">
          <cell r="A47">
            <v>10045</v>
          </cell>
          <cell r="B47" t="str">
            <v>전선관</v>
          </cell>
          <cell r="C47" t="str">
            <v>HI-36C</v>
          </cell>
          <cell r="D47" t="str">
            <v>M</v>
          </cell>
          <cell r="E47">
            <v>1350</v>
          </cell>
          <cell r="F47">
            <v>1200</v>
          </cell>
        </row>
        <row r="48">
          <cell r="A48">
            <v>10046</v>
          </cell>
          <cell r="B48" t="str">
            <v>전선관</v>
          </cell>
          <cell r="C48" t="str">
            <v>ST-16C</v>
          </cell>
          <cell r="D48" t="str">
            <v>M</v>
          </cell>
          <cell r="E48">
            <v>1230</v>
          </cell>
          <cell r="F48">
            <v>1160</v>
          </cell>
        </row>
        <row r="49">
          <cell r="A49">
            <v>10047</v>
          </cell>
          <cell r="B49" t="str">
            <v>전선관</v>
          </cell>
          <cell r="C49" t="str">
            <v>ST-22C</v>
          </cell>
          <cell r="D49" t="str">
            <v>M</v>
          </cell>
          <cell r="E49">
            <v>1620</v>
          </cell>
          <cell r="F49">
            <v>1480</v>
          </cell>
        </row>
        <row r="50">
          <cell r="A50">
            <v>10048</v>
          </cell>
          <cell r="B50" t="str">
            <v>전선관</v>
          </cell>
          <cell r="C50" t="str">
            <v>ST-28C</v>
          </cell>
          <cell r="D50" t="str">
            <v>M</v>
          </cell>
          <cell r="E50">
            <v>2100</v>
          </cell>
          <cell r="F50">
            <v>1930</v>
          </cell>
        </row>
        <row r="51">
          <cell r="A51">
            <v>10049</v>
          </cell>
          <cell r="B51" t="str">
            <v>전선관</v>
          </cell>
          <cell r="C51" t="str">
            <v>ST-36C</v>
          </cell>
          <cell r="D51" t="str">
            <v>M</v>
          </cell>
          <cell r="E51">
            <v>2440</v>
          </cell>
          <cell r="F51">
            <v>2370</v>
          </cell>
        </row>
        <row r="52">
          <cell r="A52">
            <v>10050</v>
          </cell>
          <cell r="B52" t="str">
            <v>노말밴드</v>
          </cell>
          <cell r="C52" t="str">
            <v>HI-28C</v>
          </cell>
          <cell r="D52" t="str">
            <v>EA</v>
          </cell>
          <cell r="E52">
            <v>1232</v>
          </cell>
          <cell r="F52">
            <v>1010</v>
          </cell>
        </row>
        <row r="53">
          <cell r="A53">
            <v>10051</v>
          </cell>
          <cell r="B53" t="str">
            <v>노말밴드</v>
          </cell>
          <cell r="C53" t="str">
            <v>HI-36C</v>
          </cell>
          <cell r="D53" t="str">
            <v>EA</v>
          </cell>
          <cell r="E53">
            <v>1250</v>
          </cell>
          <cell r="F53">
            <v>1080</v>
          </cell>
        </row>
        <row r="54">
          <cell r="A54">
            <v>10052</v>
          </cell>
          <cell r="B54" t="str">
            <v>노말밴드</v>
          </cell>
          <cell r="C54" t="str">
            <v>ST-28C</v>
          </cell>
          <cell r="D54" t="str">
            <v>EA</v>
          </cell>
          <cell r="E54">
            <v>1875</v>
          </cell>
          <cell r="F54">
            <v>1720</v>
          </cell>
        </row>
        <row r="55">
          <cell r="A55">
            <v>10053</v>
          </cell>
          <cell r="B55" t="str">
            <v>노말밴드</v>
          </cell>
          <cell r="C55" t="str">
            <v>ST-36C</v>
          </cell>
          <cell r="D55" t="str">
            <v>EA</v>
          </cell>
          <cell r="E55">
            <v>2980</v>
          </cell>
          <cell r="F55">
            <v>2300</v>
          </cell>
        </row>
        <row r="56">
          <cell r="A56">
            <v>10054</v>
          </cell>
          <cell r="B56" t="str">
            <v>ELP전선관</v>
          </cell>
          <cell r="C56" t="str">
            <v>30MM</v>
          </cell>
          <cell r="D56" t="str">
            <v>M</v>
          </cell>
          <cell r="E56">
            <v>496</v>
          </cell>
          <cell r="F56">
            <v>340</v>
          </cell>
        </row>
        <row r="57">
          <cell r="A57">
            <v>10055</v>
          </cell>
          <cell r="B57" t="str">
            <v>ELP전선관</v>
          </cell>
          <cell r="C57" t="str">
            <v>40MM</v>
          </cell>
          <cell r="D57" t="str">
            <v>M</v>
          </cell>
          <cell r="E57">
            <v>715</v>
          </cell>
          <cell r="F57">
            <v>530</v>
          </cell>
        </row>
        <row r="58">
          <cell r="A58">
            <v>10056</v>
          </cell>
          <cell r="B58" t="str">
            <v>ELP전선관</v>
          </cell>
          <cell r="C58" t="str">
            <v>50MM</v>
          </cell>
          <cell r="D58" t="str">
            <v>M</v>
          </cell>
          <cell r="E58">
            <v>875</v>
          </cell>
          <cell r="F58">
            <v>680</v>
          </cell>
        </row>
        <row r="59">
          <cell r="A59">
            <v>10057</v>
          </cell>
          <cell r="B59" t="str">
            <v>2종비닐절연전선</v>
          </cell>
          <cell r="C59" t="str">
            <v>IV 1.2MM</v>
          </cell>
          <cell r="D59" t="str">
            <v>M</v>
          </cell>
          <cell r="E59">
            <v>55</v>
          </cell>
        </row>
        <row r="60">
          <cell r="A60">
            <v>10058</v>
          </cell>
          <cell r="B60" t="str">
            <v>2종비닐절연전선</v>
          </cell>
          <cell r="C60" t="str">
            <v>HIV 1.2MM</v>
          </cell>
          <cell r="D60" t="str">
            <v>M</v>
          </cell>
          <cell r="E60">
            <v>57</v>
          </cell>
          <cell r="F60">
            <v>40</v>
          </cell>
        </row>
        <row r="61">
          <cell r="A61">
            <v>10059</v>
          </cell>
          <cell r="B61" t="str">
            <v>2종비닐절연전선</v>
          </cell>
          <cell r="C61" t="str">
            <v>HIV 1.6MM</v>
          </cell>
          <cell r="D61" t="str">
            <v>M</v>
          </cell>
          <cell r="E61">
            <v>92</v>
          </cell>
          <cell r="F61">
            <v>68</v>
          </cell>
        </row>
        <row r="62">
          <cell r="A62">
            <v>10060</v>
          </cell>
          <cell r="B62" t="str">
            <v>2종비닐절연전선</v>
          </cell>
          <cell r="C62" t="str">
            <v>HIV 2.0MM</v>
          </cell>
          <cell r="D62" t="str">
            <v>M</v>
          </cell>
          <cell r="E62">
            <v>135</v>
          </cell>
          <cell r="F62">
            <v>90</v>
          </cell>
        </row>
        <row r="63">
          <cell r="A63">
            <v>10061</v>
          </cell>
          <cell r="B63" t="str">
            <v>CABLE</v>
          </cell>
          <cell r="C63" t="str">
            <v>HCVV-SB1.25SQ 2/C</v>
          </cell>
          <cell r="D63" t="str">
            <v>M</v>
          </cell>
          <cell r="E63">
            <v>836</v>
          </cell>
          <cell r="F63">
            <v>764</v>
          </cell>
        </row>
        <row r="64">
          <cell r="A64">
            <v>10062</v>
          </cell>
          <cell r="B64" t="str">
            <v>CABLE</v>
          </cell>
          <cell r="C64" t="str">
            <v>FR-3 1.6MM 2/C</v>
          </cell>
          <cell r="D64" t="str">
            <v>M</v>
          </cell>
          <cell r="E64">
            <v>924</v>
          </cell>
          <cell r="F64">
            <v>630</v>
          </cell>
        </row>
        <row r="65">
          <cell r="A65">
            <v>10063</v>
          </cell>
          <cell r="B65" t="str">
            <v>CABLE</v>
          </cell>
          <cell r="C65" t="str">
            <v>FR-3 1.6MM 3/C</v>
          </cell>
          <cell r="D65" t="str">
            <v>M</v>
          </cell>
          <cell r="E65">
            <v>1118</v>
          </cell>
          <cell r="F65">
            <v>940</v>
          </cell>
        </row>
        <row r="66">
          <cell r="A66">
            <v>10064</v>
          </cell>
          <cell r="B66" t="str">
            <v>CABLE</v>
          </cell>
          <cell r="C66" t="str">
            <v>FR-3 1.6MM 7/C</v>
          </cell>
          <cell r="D66" t="str">
            <v>M</v>
          </cell>
          <cell r="E66">
            <v>1851</v>
          </cell>
          <cell r="F66">
            <v>1390</v>
          </cell>
        </row>
        <row r="67">
          <cell r="A67">
            <v>10065</v>
          </cell>
          <cell r="B67" t="str">
            <v>CABLE</v>
          </cell>
          <cell r="C67" t="str">
            <v>FR-3 1.6MM 8/C</v>
          </cell>
          <cell r="D67" t="str">
            <v>M</v>
          </cell>
          <cell r="E67">
            <v>2061</v>
          </cell>
          <cell r="F67">
            <v>1545</v>
          </cell>
        </row>
        <row r="68">
          <cell r="A68">
            <v>10066</v>
          </cell>
          <cell r="B68" t="str">
            <v>CABLE</v>
          </cell>
          <cell r="C68" t="str">
            <v>FR-3 1.6MM 9/C</v>
          </cell>
          <cell r="D68" t="str">
            <v>M</v>
          </cell>
          <cell r="E68">
            <v>2259</v>
          </cell>
          <cell r="F68">
            <v>1695</v>
          </cell>
        </row>
        <row r="69">
          <cell r="A69">
            <v>10067</v>
          </cell>
          <cell r="B69" t="str">
            <v>CABLE</v>
          </cell>
          <cell r="C69" t="str">
            <v>FR-3 1.6MM 10/C</v>
          </cell>
          <cell r="D69" t="str">
            <v>M</v>
          </cell>
          <cell r="E69">
            <v>2493</v>
          </cell>
          <cell r="F69">
            <v>1870</v>
          </cell>
        </row>
        <row r="70">
          <cell r="A70">
            <v>10068</v>
          </cell>
          <cell r="B70" t="str">
            <v>CABLE</v>
          </cell>
          <cell r="C70" t="str">
            <v>FR-3 1.6MM 12/C</v>
          </cell>
          <cell r="D70" t="str">
            <v>M</v>
          </cell>
          <cell r="E70">
            <v>2753</v>
          </cell>
          <cell r="F70">
            <v>2065</v>
          </cell>
        </row>
        <row r="71">
          <cell r="A71">
            <v>10069</v>
          </cell>
          <cell r="B71" t="str">
            <v>CABLE</v>
          </cell>
          <cell r="C71" t="str">
            <v>FR-3 1.6MM 15/C</v>
          </cell>
          <cell r="D71" t="str">
            <v>M</v>
          </cell>
          <cell r="E71">
            <v>3281</v>
          </cell>
          <cell r="F71">
            <v>2460</v>
          </cell>
        </row>
        <row r="72">
          <cell r="A72">
            <v>10070</v>
          </cell>
          <cell r="B72" t="str">
            <v>CABLE</v>
          </cell>
          <cell r="C72" t="str">
            <v>FR-3 1.2MM 4/C</v>
          </cell>
          <cell r="D72" t="str">
            <v>M</v>
          </cell>
          <cell r="E72">
            <v>1152</v>
          </cell>
          <cell r="F72">
            <v>865</v>
          </cell>
        </row>
        <row r="73">
          <cell r="A73">
            <v>10071</v>
          </cell>
          <cell r="B73" t="str">
            <v>CABLE</v>
          </cell>
          <cell r="C73" t="str">
            <v>FR-3 2.0MM 3/C</v>
          </cell>
          <cell r="D73" t="str">
            <v>M</v>
          </cell>
          <cell r="E73">
            <v>1252</v>
          </cell>
          <cell r="F73">
            <v>940</v>
          </cell>
        </row>
        <row r="74">
          <cell r="A74">
            <v>10072</v>
          </cell>
          <cell r="B74" t="str">
            <v>CABLE</v>
          </cell>
          <cell r="C74" t="str">
            <v xml:space="preserve">HIV 5.5SQ </v>
          </cell>
          <cell r="D74" t="str">
            <v>M</v>
          </cell>
          <cell r="E74">
            <v>271</v>
          </cell>
          <cell r="F74">
            <v>180</v>
          </cell>
        </row>
        <row r="75">
          <cell r="A75">
            <v>10073</v>
          </cell>
          <cell r="B75" t="str">
            <v>아우트레드복스</v>
          </cell>
          <cell r="C75" t="str">
            <v>8각</v>
          </cell>
          <cell r="D75" t="str">
            <v>EA</v>
          </cell>
          <cell r="E75">
            <v>540</v>
          </cell>
          <cell r="F75">
            <v>370</v>
          </cell>
        </row>
        <row r="76">
          <cell r="A76">
            <v>10074</v>
          </cell>
          <cell r="B76" t="str">
            <v>아우트레드복스</v>
          </cell>
          <cell r="C76" t="str">
            <v>4각</v>
          </cell>
          <cell r="D76" t="str">
            <v>EA</v>
          </cell>
          <cell r="E76">
            <v>630</v>
          </cell>
          <cell r="F76">
            <v>420</v>
          </cell>
        </row>
        <row r="77">
          <cell r="A77">
            <v>10075</v>
          </cell>
          <cell r="B77" t="str">
            <v>아우트레드복스</v>
          </cell>
          <cell r="C77" t="str">
            <v>8각 54MM</v>
          </cell>
          <cell r="D77" t="str">
            <v>EA</v>
          </cell>
          <cell r="E77">
            <v>580</v>
          </cell>
          <cell r="F77">
            <v>450</v>
          </cell>
        </row>
        <row r="78">
          <cell r="A78">
            <v>10076</v>
          </cell>
          <cell r="B78" t="str">
            <v>아우트레드복스</v>
          </cell>
          <cell r="C78" t="str">
            <v>4각 54MM</v>
          </cell>
          <cell r="D78" t="str">
            <v>EA</v>
          </cell>
          <cell r="E78">
            <v>770</v>
          </cell>
          <cell r="F78">
            <v>530</v>
          </cell>
        </row>
        <row r="79">
          <cell r="A79">
            <v>10077</v>
          </cell>
          <cell r="B79" t="str">
            <v>후렉시블</v>
          </cell>
          <cell r="C79" t="str">
            <v>16MM(비방수)</v>
          </cell>
          <cell r="D79" t="str">
            <v>M</v>
          </cell>
          <cell r="E79">
            <v>230</v>
          </cell>
          <cell r="F79">
            <v>180</v>
          </cell>
        </row>
        <row r="80">
          <cell r="A80">
            <v>10078</v>
          </cell>
          <cell r="B80" t="str">
            <v>후렉시블</v>
          </cell>
          <cell r="C80" t="str">
            <v>16MM(방수)</v>
          </cell>
          <cell r="D80" t="str">
            <v>M</v>
          </cell>
          <cell r="E80">
            <v>370</v>
          </cell>
          <cell r="F80">
            <v>265</v>
          </cell>
        </row>
        <row r="81">
          <cell r="A81">
            <v>10079</v>
          </cell>
          <cell r="B81" t="str">
            <v>후렉시블</v>
          </cell>
          <cell r="C81" t="str">
            <v>22MM(방수)</v>
          </cell>
          <cell r="D81" t="str">
            <v>M</v>
          </cell>
          <cell r="E81">
            <v>506</v>
          </cell>
          <cell r="F81">
            <v>380</v>
          </cell>
        </row>
        <row r="82">
          <cell r="A82">
            <v>10080</v>
          </cell>
          <cell r="B82" t="str">
            <v>후렉시블</v>
          </cell>
          <cell r="C82" t="str">
            <v>28MM(방수)</v>
          </cell>
          <cell r="D82" t="str">
            <v>M</v>
          </cell>
          <cell r="E82">
            <v>645</v>
          </cell>
          <cell r="F82">
            <v>515</v>
          </cell>
        </row>
        <row r="83">
          <cell r="A83">
            <v>10081</v>
          </cell>
          <cell r="B83" t="str">
            <v>후렉시블</v>
          </cell>
          <cell r="C83" t="str">
            <v>16MM(코푸렉스)</v>
          </cell>
          <cell r="D83" t="str">
            <v>M</v>
          </cell>
          <cell r="E83">
            <v>1120</v>
          </cell>
          <cell r="F83">
            <v>980</v>
          </cell>
        </row>
        <row r="84">
          <cell r="A84">
            <v>10082</v>
          </cell>
          <cell r="B84" t="str">
            <v>후렉시블</v>
          </cell>
          <cell r="C84" t="str">
            <v>22MM(코푸렉스)</v>
          </cell>
          <cell r="D84" t="str">
            <v>M</v>
          </cell>
          <cell r="E84">
            <v>1500</v>
          </cell>
          <cell r="F84">
            <v>1315</v>
          </cell>
        </row>
        <row r="85">
          <cell r="A85">
            <v>10083</v>
          </cell>
          <cell r="B85" t="str">
            <v>후렉시블</v>
          </cell>
          <cell r="C85" t="str">
            <v>28MM(코푸렉스)</v>
          </cell>
          <cell r="D85" t="str">
            <v>M</v>
          </cell>
          <cell r="E85">
            <v>2100</v>
          </cell>
          <cell r="F85">
            <v>1800</v>
          </cell>
        </row>
        <row r="86">
          <cell r="A86">
            <v>10084</v>
          </cell>
          <cell r="B86" t="str">
            <v>JOINT BOX</v>
          </cell>
          <cell r="C86" t="str">
            <v>150*150*100</v>
          </cell>
          <cell r="D86" t="str">
            <v>EA</v>
          </cell>
          <cell r="E86">
            <v>2700</v>
          </cell>
          <cell r="F86">
            <v>2530</v>
          </cell>
        </row>
        <row r="87">
          <cell r="A87">
            <v>10085</v>
          </cell>
          <cell r="B87" t="str">
            <v>PULL BOX</v>
          </cell>
          <cell r="C87" t="str">
            <v>300*300*200</v>
          </cell>
          <cell r="D87" t="str">
            <v>EA</v>
          </cell>
          <cell r="E87">
            <v>4900</v>
          </cell>
          <cell r="F87">
            <v>4150</v>
          </cell>
        </row>
        <row r="88">
          <cell r="A88">
            <v>10086</v>
          </cell>
          <cell r="B88" t="str">
            <v>PULL BOX</v>
          </cell>
          <cell r="C88" t="str">
            <v>200*200*150</v>
          </cell>
          <cell r="D88" t="str">
            <v>EA</v>
          </cell>
          <cell r="E88">
            <v>4300</v>
          </cell>
          <cell r="F88">
            <v>4150</v>
          </cell>
        </row>
        <row r="89">
          <cell r="A89">
            <v>10087</v>
          </cell>
          <cell r="B89" t="str">
            <v>PULL BOX</v>
          </cell>
          <cell r="C89" t="str">
            <v>200*200*100</v>
          </cell>
          <cell r="D89" t="str">
            <v>EA</v>
          </cell>
          <cell r="E89">
            <v>3600</v>
          </cell>
          <cell r="F89">
            <v>3500</v>
          </cell>
        </row>
        <row r="90">
          <cell r="A90">
            <v>10088</v>
          </cell>
          <cell r="B90" t="str">
            <v>단자대</v>
          </cell>
          <cell r="C90" t="str">
            <v>20A15P</v>
          </cell>
          <cell r="D90" t="str">
            <v>EA</v>
          </cell>
          <cell r="E90">
            <v>2400</v>
          </cell>
          <cell r="F90">
            <v>1900</v>
          </cell>
        </row>
        <row r="91">
          <cell r="A91">
            <v>10089</v>
          </cell>
          <cell r="B91" t="str">
            <v>단자대</v>
          </cell>
          <cell r="C91" t="str">
            <v>20A20P</v>
          </cell>
          <cell r="D91" t="str">
            <v>EA</v>
          </cell>
          <cell r="E91">
            <v>3400</v>
          </cell>
          <cell r="F91">
            <v>2670</v>
          </cell>
        </row>
        <row r="92">
          <cell r="A92">
            <v>10090</v>
          </cell>
          <cell r="B92" t="str">
            <v>단자대</v>
          </cell>
          <cell r="C92" t="str">
            <v>20A25P</v>
          </cell>
          <cell r="D92" t="str">
            <v>EA</v>
          </cell>
          <cell r="E92">
            <v>4500</v>
          </cell>
        </row>
        <row r="93">
          <cell r="A93">
            <v>10091</v>
          </cell>
          <cell r="B93" t="str">
            <v>SP-T/B</v>
          </cell>
          <cell r="C93" t="str">
            <v>10P</v>
          </cell>
          <cell r="D93" t="str">
            <v>EA</v>
          </cell>
          <cell r="E93">
            <v>11500</v>
          </cell>
          <cell r="F93">
            <v>24000</v>
          </cell>
        </row>
        <row r="94">
          <cell r="A94">
            <v>10092</v>
          </cell>
          <cell r="B94" t="str">
            <v>FA-T/B</v>
          </cell>
          <cell r="C94" t="str">
            <v>20P</v>
          </cell>
          <cell r="D94" t="str">
            <v>EA</v>
          </cell>
          <cell r="E94">
            <v>12800</v>
          </cell>
          <cell r="F94">
            <v>28000</v>
          </cell>
        </row>
        <row r="95">
          <cell r="A95">
            <v>10093</v>
          </cell>
          <cell r="B95" t="str">
            <v>FA-T/B</v>
          </cell>
          <cell r="C95" t="str">
            <v>40P</v>
          </cell>
          <cell r="D95" t="str">
            <v>EA</v>
          </cell>
          <cell r="E95">
            <v>20000</v>
          </cell>
          <cell r="F95">
            <v>37000</v>
          </cell>
        </row>
        <row r="96">
          <cell r="A96">
            <v>10094</v>
          </cell>
          <cell r="B96" t="str">
            <v>전원공급기</v>
          </cell>
          <cell r="D96" t="str">
            <v>면</v>
          </cell>
          <cell r="E96">
            <v>320000</v>
          </cell>
          <cell r="F96">
            <v>250000</v>
          </cell>
        </row>
        <row r="97">
          <cell r="A97">
            <v>10095</v>
          </cell>
          <cell r="B97" t="str">
            <v>방화샷다연동제어기</v>
          </cell>
          <cell r="C97" t="str">
            <v>매입형</v>
          </cell>
          <cell r="D97" t="str">
            <v>SET</v>
          </cell>
          <cell r="E97">
            <v>350000</v>
          </cell>
          <cell r="F97">
            <v>100000</v>
          </cell>
        </row>
        <row r="98">
          <cell r="A98">
            <v>10096</v>
          </cell>
          <cell r="B98" t="str">
            <v>CABLE</v>
          </cell>
          <cell r="C98" t="str">
            <v>FR-3 1.6MM 4/C</v>
          </cell>
          <cell r="D98" t="str">
            <v>M</v>
          </cell>
          <cell r="E98">
            <v>1450</v>
          </cell>
          <cell r="F98">
            <v>1240</v>
          </cell>
        </row>
        <row r="99">
          <cell r="A99">
            <v>10097</v>
          </cell>
          <cell r="B99" t="str">
            <v>전선관</v>
          </cell>
          <cell r="C99" t="str">
            <v>HI-36C</v>
          </cell>
          <cell r="D99" t="str">
            <v>M</v>
          </cell>
          <cell r="E99">
            <v>1200</v>
          </cell>
          <cell r="F99">
            <v>1200</v>
          </cell>
        </row>
        <row r="100">
          <cell r="A100">
            <v>10098</v>
          </cell>
          <cell r="B100" t="str">
            <v>잡자재비</v>
          </cell>
          <cell r="C100" t="str">
            <v>재료비의5%</v>
          </cell>
          <cell r="D100" t="str">
            <v>식</v>
          </cell>
        </row>
        <row r="101">
          <cell r="A101">
            <v>10099</v>
          </cell>
          <cell r="B101" t="str">
            <v>전선관부속</v>
          </cell>
          <cell r="C101" t="str">
            <v>전선관의10%</v>
          </cell>
          <cell r="D101" t="str">
            <v>식</v>
          </cell>
        </row>
        <row r="102">
          <cell r="A102">
            <v>10100</v>
          </cell>
          <cell r="B102" t="str">
            <v>02.노무비</v>
          </cell>
        </row>
        <row r="103">
          <cell r="A103">
            <v>10101</v>
          </cell>
          <cell r="B103" t="str">
            <v>노무비</v>
          </cell>
          <cell r="C103" t="str">
            <v>내선전공</v>
          </cell>
          <cell r="D103" t="str">
            <v>인</v>
          </cell>
          <cell r="E103">
            <v>60000</v>
          </cell>
        </row>
        <row r="104">
          <cell r="A104">
            <v>10102</v>
          </cell>
          <cell r="B104" t="str">
            <v>노무비</v>
          </cell>
          <cell r="C104" t="str">
            <v>저압케이블공</v>
          </cell>
          <cell r="D104" t="str">
            <v>인</v>
          </cell>
          <cell r="E104">
            <v>66313</v>
          </cell>
        </row>
        <row r="105">
          <cell r="A105">
            <v>10103</v>
          </cell>
          <cell r="B105" t="str">
            <v>노무비</v>
          </cell>
          <cell r="C105" t="str">
            <v>통신내선공</v>
          </cell>
          <cell r="D105" t="str">
            <v>인</v>
          </cell>
          <cell r="E105">
            <v>57615</v>
          </cell>
        </row>
        <row r="106">
          <cell r="A106">
            <v>10104</v>
          </cell>
          <cell r="B106" t="str">
            <v>공구손료</v>
          </cell>
          <cell r="C106" t="str">
            <v>노무비의3%</v>
          </cell>
          <cell r="D106" t="str">
            <v>식</v>
          </cell>
        </row>
        <row r="107">
          <cell r="A107">
            <v>20001</v>
          </cell>
          <cell r="B107" t="str">
            <v>옥내소화전함</v>
          </cell>
          <cell r="C107" t="str">
            <v>1200*650*180</v>
          </cell>
          <cell r="D107" t="str">
            <v>SET</v>
          </cell>
          <cell r="E107">
            <v>150000</v>
          </cell>
          <cell r="F107">
            <v>87000</v>
          </cell>
        </row>
        <row r="108">
          <cell r="A108">
            <v>20002</v>
          </cell>
          <cell r="B108" t="str">
            <v>방수기구함</v>
          </cell>
          <cell r="C108" t="str">
            <v>1200*650*180</v>
          </cell>
          <cell r="D108" t="str">
            <v>SET</v>
          </cell>
          <cell r="E108">
            <v>150000</v>
          </cell>
          <cell r="F108">
            <v>87000</v>
          </cell>
        </row>
        <row r="109">
          <cell r="A109">
            <v>20003</v>
          </cell>
          <cell r="B109" t="str">
            <v>ANGLE V/V</v>
          </cell>
          <cell r="C109" t="str">
            <v>40A</v>
          </cell>
          <cell r="D109" t="str">
            <v>EA</v>
          </cell>
          <cell r="E109">
            <v>14000</v>
          </cell>
          <cell r="F109">
            <v>8000</v>
          </cell>
        </row>
        <row r="110">
          <cell r="A110">
            <v>20004</v>
          </cell>
          <cell r="B110" t="str">
            <v>ANGLE V/V</v>
          </cell>
          <cell r="C110" t="str">
            <v>65A</v>
          </cell>
          <cell r="D110" t="str">
            <v>EA</v>
          </cell>
          <cell r="E110">
            <v>24000</v>
          </cell>
          <cell r="F110">
            <v>18000</v>
          </cell>
        </row>
        <row r="111">
          <cell r="A111">
            <v>20005</v>
          </cell>
          <cell r="B111" t="str">
            <v>소방호스</v>
          </cell>
          <cell r="C111" t="str">
            <v>40A*15M</v>
          </cell>
          <cell r="D111" t="str">
            <v>EA</v>
          </cell>
          <cell r="E111">
            <v>25000</v>
          </cell>
          <cell r="F111">
            <v>20000</v>
          </cell>
        </row>
        <row r="112">
          <cell r="A112">
            <v>20006</v>
          </cell>
          <cell r="B112" t="str">
            <v>소방호스</v>
          </cell>
          <cell r="C112" t="str">
            <v>65A*15M</v>
          </cell>
          <cell r="D112" t="str">
            <v>EA</v>
          </cell>
          <cell r="E112">
            <v>55000</v>
          </cell>
          <cell r="F112">
            <v>40000</v>
          </cell>
        </row>
        <row r="113">
          <cell r="A113">
            <v>20007</v>
          </cell>
          <cell r="B113" t="str">
            <v>관창</v>
          </cell>
          <cell r="C113" t="str">
            <v>40A</v>
          </cell>
          <cell r="D113" t="str">
            <v>EA</v>
          </cell>
          <cell r="E113">
            <v>20000</v>
          </cell>
          <cell r="F113">
            <v>8000</v>
          </cell>
        </row>
        <row r="114">
          <cell r="A114">
            <v>20008</v>
          </cell>
          <cell r="B114" t="str">
            <v>관창</v>
          </cell>
          <cell r="C114" t="str">
            <v>65A</v>
          </cell>
          <cell r="D114" t="str">
            <v>EA</v>
          </cell>
          <cell r="E114">
            <v>25000</v>
          </cell>
          <cell r="F114">
            <v>10000</v>
          </cell>
        </row>
        <row r="115">
          <cell r="A115">
            <v>20009</v>
          </cell>
          <cell r="B115" t="str">
            <v>분말소화기</v>
          </cell>
          <cell r="C115" t="str">
            <v>1.5KG</v>
          </cell>
          <cell r="D115" t="str">
            <v>EA</v>
          </cell>
          <cell r="E115">
            <v>15000</v>
          </cell>
          <cell r="F115">
            <v>12000</v>
          </cell>
        </row>
        <row r="116">
          <cell r="A116">
            <v>20010</v>
          </cell>
          <cell r="B116" t="str">
            <v>분말소화기</v>
          </cell>
          <cell r="C116" t="str">
            <v>2.5KG</v>
          </cell>
          <cell r="D116" t="str">
            <v>EA</v>
          </cell>
          <cell r="E116">
            <v>23000</v>
          </cell>
          <cell r="F116">
            <v>13000</v>
          </cell>
        </row>
        <row r="117">
          <cell r="A117">
            <v>20011</v>
          </cell>
          <cell r="B117" t="str">
            <v>분말소화기</v>
          </cell>
          <cell r="C117" t="str">
            <v>3.3KG</v>
          </cell>
          <cell r="D117" t="str">
            <v>EA</v>
          </cell>
          <cell r="E117">
            <v>25000</v>
          </cell>
          <cell r="F117">
            <v>14000</v>
          </cell>
        </row>
        <row r="118">
          <cell r="A118">
            <v>20012</v>
          </cell>
          <cell r="B118" t="str">
            <v>분말소화기</v>
          </cell>
          <cell r="C118" t="str">
            <v>4.5KG</v>
          </cell>
          <cell r="D118" t="str">
            <v>EA</v>
          </cell>
          <cell r="E118">
            <v>32000</v>
          </cell>
          <cell r="F118">
            <v>16000</v>
          </cell>
        </row>
        <row r="119">
          <cell r="A119">
            <v>20013</v>
          </cell>
          <cell r="B119" t="str">
            <v>분말소화기</v>
          </cell>
          <cell r="C119" t="str">
            <v>20KG</v>
          </cell>
          <cell r="D119" t="str">
            <v>EA</v>
          </cell>
          <cell r="E119">
            <v>150000</v>
          </cell>
          <cell r="F119">
            <v>75000</v>
          </cell>
        </row>
        <row r="120">
          <cell r="A120">
            <v>20014</v>
          </cell>
          <cell r="B120" t="str">
            <v>자동확산소화기</v>
          </cell>
          <cell r="C120" t="str">
            <v>3.0KG</v>
          </cell>
          <cell r="D120" t="str">
            <v>EA</v>
          </cell>
          <cell r="E120">
            <v>28000</v>
          </cell>
          <cell r="F120">
            <v>15000</v>
          </cell>
        </row>
        <row r="121">
          <cell r="A121">
            <v>20015</v>
          </cell>
          <cell r="B121" t="str">
            <v>자동식소화기</v>
          </cell>
          <cell r="C121" t="str">
            <v>기계식</v>
          </cell>
          <cell r="D121" t="str">
            <v>EA</v>
          </cell>
          <cell r="E121">
            <v>165000</v>
          </cell>
          <cell r="F121">
            <v>140000</v>
          </cell>
        </row>
        <row r="122">
          <cell r="A122">
            <v>20016</v>
          </cell>
          <cell r="B122" t="str">
            <v>자동배수밸브</v>
          </cell>
          <cell r="C122" t="str">
            <v>20A</v>
          </cell>
          <cell r="D122" t="str">
            <v>EA</v>
          </cell>
          <cell r="E122">
            <v>4400</v>
          </cell>
          <cell r="F122">
            <v>4000</v>
          </cell>
        </row>
        <row r="123">
          <cell r="A123">
            <v>20017</v>
          </cell>
          <cell r="B123" t="str">
            <v>릴리프밸브</v>
          </cell>
          <cell r="C123" t="str">
            <v>25A</v>
          </cell>
          <cell r="D123" t="str">
            <v>EA</v>
          </cell>
          <cell r="E123">
            <v>30000</v>
          </cell>
          <cell r="F123">
            <v>16000</v>
          </cell>
        </row>
        <row r="124">
          <cell r="A124">
            <v>20018</v>
          </cell>
          <cell r="B124" t="str">
            <v>S/M CHECK V/V</v>
          </cell>
          <cell r="C124" t="str">
            <v>150A</v>
          </cell>
          <cell r="D124" t="str">
            <v>EA</v>
          </cell>
          <cell r="E124">
            <v>146000</v>
          </cell>
          <cell r="F124">
            <v>116999.99999999999</v>
          </cell>
          <cell r="G124">
            <v>128700</v>
          </cell>
        </row>
        <row r="125">
          <cell r="A125">
            <v>20019</v>
          </cell>
          <cell r="B125" t="str">
            <v>S/M CHECK V/V</v>
          </cell>
          <cell r="C125" t="str">
            <v>125A</v>
          </cell>
          <cell r="D125" t="str">
            <v>EA</v>
          </cell>
          <cell r="E125">
            <v>95760</v>
          </cell>
          <cell r="F125">
            <v>79800</v>
          </cell>
          <cell r="G125">
            <v>87780</v>
          </cell>
        </row>
        <row r="126">
          <cell r="A126">
            <v>20020</v>
          </cell>
          <cell r="B126" t="str">
            <v>S/M CHECK V/V</v>
          </cell>
          <cell r="C126" t="str">
            <v>100A</v>
          </cell>
          <cell r="D126" t="str">
            <v>EA</v>
          </cell>
          <cell r="E126">
            <v>68800</v>
          </cell>
          <cell r="F126">
            <v>50399.999999999993</v>
          </cell>
          <cell r="G126">
            <v>55440</v>
          </cell>
        </row>
        <row r="127">
          <cell r="A127">
            <v>20021</v>
          </cell>
          <cell r="B127" t="str">
            <v>S/M CHECK V/V</v>
          </cell>
          <cell r="C127" t="str">
            <v>80A</v>
          </cell>
          <cell r="D127" t="str">
            <v>EA</v>
          </cell>
          <cell r="E127">
            <v>48960</v>
          </cell>
          <cell r="F127">
            <v>40800</v>
          </cell>
          <cell r="G127">
            <v>44880</v>
          </cell>
        </row>
        <row r="128">
          <cell r="A128">
            <v>20022</v>
          </cell>
          <cell r="B128" t="str">
            <v>S/M CHECK V/V</v>
          </cell>
          <cell r="C128" t="str">
            <v>65A</v>
          </cell>
          <cell r="D128" t="str">
            <v>EA</v>
          </cell>
          <cell r="E128">
            <v>56400</v>
          </cell>
          <cell r="F128">
            <v>37200</v>
          </cell>
          <cell r="G128">
            <v>40920</v>
          </cell>
        </row>
        <row r="129">
          <cell r="A129">
            <v>20023</v>
          </cell>
          <cell r="B129" t="str">
            <v>S/M CHECK V/V</v>
          </cell>
          <cell r="C129" t="str">
            <v>50A</v>
          </cell>
          <cell r="D129" t="str">
            <v>EA</v>
          </cell>
          <cell r="E129">
            <v>36000</v>
          </cell>
          <cell r="F129">
            <v>29999.999999999996</v>
          </cell>
          <cell r="G129">
            <v>33000</v>
          </cell>
        </row>
        <row r="130">
          <cell r="A130">
            <v>20024</v>
          </cell>
          <cell r="B130" t="str">
            <v>청동 CHECK V/V</v>
          </cell>
          <cell r="C130" t="str">
            <v>50A</v>
          </cell>
          <cell r="D130" t="str">
            <v>EA</v>
          </cell>
          <cell r="E130">
            <v>23044.363636363632</v>
          </cell>
          <cell r="F130">
            <v>19203.63636363636</v>
          </cell>
          <cell r="G130">
            <v>21124</v>
          </cell>
        </row>
        <row r="131">
          <cell r="A131">
            <v>20025</v>
          </cell>
          <cell r="B131" t="str">
            <v>청동 CHECK V/V</v>
          </cell>
          <cell r="C131" t="str">
            <v>40A</v>
          </cell>
          <cell r="D131" t="str">
            <v>EA</v>
          </cell>
          <cell r="E131">
            <v>15227.999999999998</v>
          </cell>
          <cell r="F131">
            <v>12689.999999999998</v>
          </cell>
          <cell r="G131">
            <v>13959</v>
          </cell>
        </row>
        <row r="132">
          <cell r="A132">
            <v>20026</v>
          </cell>
          <cell r="B132" t="str">
            <v>OS&amp;Y GATE V/V</v>
          </cell>
          <cell r="C132" t="str">
            <v>150A</v>
          </cell>
          <cell r="D132" t="str">
            <v>EA</v>
          </cell>
          <cell r="E132">
            <v>135000</v>
          </cell>
          <cell r="F132">
            <v>158400</v>
          </cell>
          <cell r="G132">
            <v>174240</v>
          </cell>
        </row>
        <row r="133">
          <cell r="A133">
            <v>20027</v>
          </cell>
          <cell r="B133" t="str">
            <v>OS&amp;Y GATE V/V</v>
          </cell>
          <cell r="C133" t="str">
            <v>125A</v>
          </cell>
          <cell r="D133" t="str">
            <v>EA</v>
          </cell>
          <cell r="E133">
            <v>119680</v>
          </cell>
          <cell r="F133">
            <v>111749.99999999999</v>
          </cell>
          <cell r="G133">
            <v>122925</v>
          </cell>
        </row>
        <row r="134">
          <cell r="A134">
            <v>20028</v>
          </cell>
          <cell r="B134" t="str">
            <v>OS&amp;Y GATE V/V</v>
          </cell>
          <cell r="C134" t="str">
            <v>100A</v>
          </cell>
          <cell r="D134" t="str">
            <v>EA</v>
          </cell>
          <cell r="E134">
            <v>97240</v>
          </cell>
          <cell r="F134">
            <v>83810</v>
          </cell>
          <cell r="G134">
            <v>92191</v>
          </cell>
        </row>
        <row r="135">
          <cell r="A135">
            <v>20029</v>
          </cell>
          <cell r="B135" t="str">
            <v>OS&amp;Y GATE V/V(T/S)</v>
          </cell>
          <cell r="C135" t="str">
            <v>100A</v>
          </cell>
          <cell r="D135" t="str">
            <v>EA</v>
          </cell>
          <cell r="E135">
            <v>159000</v>
          </cell>
          <cell r="F135">
            <v>0</v>
          </cell>
        </row>
        <row r="136">
          <cell r="A136">
            <v>20030</v>
          </cell>
          <cell r="B136" t="str">
            <v>OS&amp;Y GATE V/V</v>
          </cell>
          <cell r="C136" t="str">
            <v>80A</v>
          </cell>
          <cell r="D136" t="str">
            <v>EA</v>
          </cell>
          <cell r="E136">
            <v>72912</v>
          </cell>
          <cell r="F136">
            <v>60759.999999999993</v>
          </cell>
          <cell r="G136">
            <v>66836</v>
          </cell>
        </row>
        <row r="137">
          <cell r="A137">
            <v>20031</v>
          </cell>
          <cell r="B137" t="str">
            <v>OS&amp;Y GATE V/V</v>
          </cell>
          <cell r="C137" t="str">
            <v>65A</v>
          </cell>
          <cell r="D137" t="str">
            <v>EA</v>
          </cell>
          <cell r="E137">
            <v>64815.272727272721</v>
          </cell>
          <cell r="F137">
            <v>54012.727272727265</v>
          </cell>
          <cell r="G137">
            <v>59414</v>
          </cell>
        </row>
        <row r="138">
          <cell r="A138">
            <v>20032</v>
          </cell>
          <cell r="B138" t="str">
            <v>OS&amp;Y GATE V/V</v>
          </cell>
          <cell r="C138" t="str">
            <v>50A</v>
          </cell>
          <cell r="D138" t="str">
            <v>EA</v>
          </cell>
          <cell r="E138">
            <v>63695.999999999993</v>
          </cell>
          <cell r="F138">
            <v>53079.999999999993</v>
          </cell>
          <cell r="G138">
            <v>58388</v>
          </cell>
        </row>
        <row r="139">
          <cell r="A139">
            <v>20033</v>
          </cell>
          <cell r="B139" t="str">
            <v>GATE V/V</v>
          </cell>
          <cell r="C139" t="str">
            <v>65A</v>
          </cell>
          <cell r="D139" t="str">
            <v>EA</v>
          </cell>
          <cell r="E139">
            <v>51961.090909090904</v>
          </cell>
          <cell r="F139">
            <v>43300.909090909088</v>
          </cell>
          <cell r="G139">
            <v>47631</v>
          </cell>
        </row>
        <row r="140">
          <cell r="A140">
            <v>20034</v>
          </cell>
          <cell r="B140" t="str">
            <v>GATE V/V</v>
          </cell>
          <cell r="C140" t="str">
            <v>50A</v>
          </cell>
          <cell r="D140" t="str">
            <v>EA</v>
          </cell>
          <cell r="E140">
            <v>47769.818181818177</v>
          </cell>
          <cell r="F140">
            <v>39808.181818181816</v>
          </cell>
          <cell r="G140">
            <v>43789</v>
          </cell>
        </row>
        <row r="141">
          <cell r="A141">
            <v>20035</v>
          </cell>
          <cell r="B141" t="str">
            <v>청동 GATE V/V</v>
          </cell>
          <cell r="C141" t="str">
            <v>40A</v>
          </cell>
          <cell r="D141" t="str">
            <v>EA</v>
          </cell>
          <cell r="E141">
            <v>18486.545454545452</v>
          </cell>
          <cell r="F141">
            <v>15405.454545454544</v>
          </cell>
          <cell r="G141">
            <v>16946</v>
          </cell>
        </row>
        <row r="142">
          <cell r="A142">
            <v>20036</v>
          </cell>
          <cell r="B142" t="str">
            <v>볼 밸브</v>
          </cell>
          <cell r="C142" t="str">
            <v>25A</v>
          </cell>
          <cell r="D142" t="str">
            <v>EA</v>
          </cell>
          <cell r="E142">
            <v>4836</v>
          </cell>
          <cell r="F142">
            <v>4029.9999999999995</v>
          </cell>
          <cell r="G142">
            <v>4433</v>
          </cell>
        </row>
        <row r="143">
          <cell r="A143">
            <v>20037</v>
          </cell>
          <cell r="B143" t="str">
            <v>FLANGE</v>
          </cell>
          <cell r="C143" t="str">
            <v>150A</v>
          </cell>
          <cell r="D143" t="str">
            <v>EA</v>
          </cell>
          <cell r="E143">
            <v>9268.363636363636</v>
          </cell>
          <cell r="F143">
            <v>7723.6363636363631</v>
          </cell>
          <cell r="G143">
            <v>8496</v>
          </cell>
        </row>
        <row r="144">
          <cell r="A144">
            <v>20038</v>
          </cell>
          <cell r="B144" t="str">
            <v>FLANGE</v>
          </cell>
          <cell r="C144" t="str">
            <v>125A</v>
          </cell>
          <cell r="D144" t="str">
            <v>EA</v>
          </cell>
          <cell r="E144">
            <v>6252</v>
          </cell>
          <cell r="F144">
            <v>5210</v>
          </cell>
          <cell r="G144">
            <v>5731</v>
          </cell>
        </row>
        <row r="145">
          <cell r="A145">
            <v>20039</v>
          </cell>
          <cell r="B145" t="str">
            <v>FLANGE</v>
          </cell>
          <cell r="C145" t="str">
            <v>100A</v>
          </cell>
          <cell r="D145" t="str">
            <v>EA</v>
          </cell>
          <cell r="E145">
            <v>4327.6363636363631</v>
          </cell>
          <cell r="F145">
            <v>3606.363636363636</v>
          </cell>
          <cell r="G145">
            <v>3967</v>
          </cell>
        </row>
        <row r="146">
          <cell r="A146">
            <v>20040</v>
          </cell>
          <cell r="B146" t="str">
            <v>FLANGE</v>
          </cell>
          <cell r="C146" t="str">
            <v>80A</v>
          </cell>
          <cell r="D146" t="str">
            <v>EA</v>
          </cell>
          <cell r="E146">
            <v>3667.6363636363631</v>
          </cell>
          <cell r="F146">
            <v>3056.363636363636</v>
          </cell>
          <cell r="G146">
            <v>3362</v>
          </cell>
        </row>
        <row r="147">
          <cell r="A147">
            <v>20041</v>
          </cell>
          <cell r="B147" t="str">
            <v>FLANGE</v>
          </cell>
          <cell r="C147" t="str">
            <v>65A</v>
          </cell>
          <cell r="D147" t="str">
            <v>EA</v>
          </cell>
          <cell r="E147">
            <v>3427.6363636363631</v>
          </cell>
          <cell r="F147">
            <v>2856.363636363636</v>
          </cell>
          <cell r="G147">
            <v>3142</v>
          </cell>
        </row>
        <row r="148">
          <cell r="A148">
            <v>20042</v>
          </cell>
          <cell r="B148" t="str">
            <v>FLANGE</v>
          </cell>
          <cell r="C148" t="str">
            <v>50A</v>
          </cell>
          <cell r="D148" t="str">
            <v>EA</v>
          </cell>
          <cell r="E148">
            <v>2794.909090909091</v>
          </cell>
          <cell r="F148">
            <v>2329.090909090909</v>
          </cell>
          <cell r="G148">
            <v>2562</v>
          </cell>
        </row>
        <row r="149">
          <cell r="A149">
            <v>20043</v>
          </cell>
          <cell r="B149" t="str">
            <v>가스켓</v>
          </cell>
          <cell r="C149" t="str">
            <v>150A</v>
          </cell>
          <cell r="D149" t="str">
            <v>EA</v>
          </cell>
          <cell r="E149">
            <v>1488</v>
          </cell>
          <cell r="F149">
            <v>1240</v>
          </cell>
          <cell r="G149">
            <v>1364</v>
          </cell>
        </row>
        <row r="150">
          <cell r="A150">
            <v>20044</v>
          </cell>
          <cell r="B150" t="str">
            <v>가스켓</v>
          </cell>
          <cell r="C150" t="str">
            <v>125A</v>
          </cell>
          <cell r="D150" t="str">
            <v>EA</v>
          </cell>
          <cell r="E150">
            <v>1200</v>
          </cell>
          <cell r="F150">
            <v>999.99999999999989</v>
          </cell>
          <cell r="G150">
            <v>1100</v>
          </cell>
        </row>
        <row r="151">
          <cell r="A151">
            <v>20045</v>
          </cell>
          <cell r="B151" t="str">
            <v>가스켓</v>
          </cell>
          <cell r="C151" t="str">
            <v>100A</v>
          </cell>
          <cell r="D151" t="str">
            <v>EA</v>
          </cell>
          <cell r="E151">
            <v>935.99999999999989</v>
          </cell>
          <cell r="F151">
            <v>779.99999999999989</v>
          </cell>
          <cell r="G151">
            <v>858</v>
          </cell>
        </row>
        <row r="152">
          <cell r="A152">
            <v>20046</v>
          </cell>
          <cell r="B152" t="str">
            <v>가스켓</v>
          </cell>
          <cell r="C152" t="str">
            <v>80A</v>
          </cell>
          <cell r="D152" t="str">
            <v>EA</v>
          </cell>
          <cell r="E152">
            <v>708</v>
          </cell>
          <cell r="F152">
            <v>590</v>
          </cell>
          <cell r="G152">
            <v>649</v>
          </cell>
        </row>
        <row r="153">
          <cell r="A153">
            <v>20047</v>
          </cell>
          <cell r="B153" t="str">
            <v>가스켓</v>
          </cell>
          <cell r="C153" t="str">
            <v>65A</v>
          </cell>
          <cell r="D153" t="str">
            <v>EA</v>
          </cell>
          <cell r="E153">
            <v>648</v>
          </cell>
          <cell r="F153">
            <v>540</v>
          </cell>
          <cell r="G153">
            <v>594</v>
          </cell>
        </row>
        <row r="154">
          <cell r="A154">
            <v>20048</v>
          </cell>
          <cell r="B154" t="str">
            <v>가스켓</v>
          </cell>
          <cell r="C154" t="str">
            <v>50A</v>
          </cell>
          <cell r="D154" t="str">
            <v>EA</v>
          </cell>
          <cell r="E154">
            <v>552</v>
          </cell>
          <cell r="F154">
            <v>459.99999999999994</v>
          </cell>
          <cell r="G154">
            <v>506</v>
          </cell>
        </row>
        <row r="155">
          <cell r="A155">
            <v>20049</v>
          </cell>
          <cell r="B155" t="str">
            <v>스트레이너</v>
          </cell>
          <cell r="C155" t="str">
            <v>150A</v>
          </cell>
          <cell r="D155" t="str">
            <v>EA</v>
          </cell>
          <cell r="E155">
            <v>69120</v>
          </cell>
          <cell r="F155">
            <v>57599.999999999993</v>
          </cell>
          <cell r="G155">
            <v>63360</v>
          </cell>
        </row>
        <row r="156">
          <cell r="A156">
            <v>20050</v>
          </cell>
          <cell r="B156" t="str">
            <v>스트레이너</v>
          </cell>
          <cell r="C156" t="str">
            <v>125A</v>
          </cell>
          <cell r="D156" t="str">
            <v>EA</v>
          </cell>
          <cell r="E156">
            <v>57023.999999999993</v>
          </cell>
          <cell r="F156">
            <v>47519.999999999993</v>
          </cell>
          <cell r="G156">
            <v>52272</v>
          </cell>
        </row>
        <row r="157">
          <cell r="A157">
            <v>20051</v>
          </cell>
          <cell r="B157" t="str">
            <v>스트레이너</v>
          </cell>
          <cell r="C157" t="str">
            <v>100A</v>
          </cell>
          <cell r="D157" t="str">
            <v>EA</v>
          </cell>
          <cell r="E157">
            <v>38880</v>
          </cell>
          <cell r="F157">
            <v>32399.999999999996</v>
          </cell>
          <cell r="G157">
            <v>35640</v>
          </cell>
        </row>
        <row r="158">
          <cell r="A158">
            <v>20052</v>
          </cell>
          <cell r="B158" t="str">
            <v>스트레이너</v>
          </cell>
          <cell r="C158" t="str">
            <v>80A</v>
          </cell>
          <cell r="D158" t="str">
            <v>EA</v>
          </cell>
          <cell r="E158">
            <v>27647.999999999996</v>
          </cell>
          <cell r="F158">
            <v>23039.999999999996</v>
          </cell>
          <cell r="G158">
            <v>25344</v>
          </cell>
        </row>
        <row r="159">
          <cell r="A159">
            <v>20053</v>
          </cell>
          <cell r="B159" t="str">
            <v>스트레이너</v>
          </cell>
          <cell r="C159" t="str">
            <v>65A</v>
          </cell>
          <cell r="D159" t="str">
            <v>EA</v>
          </cell>
          <cell r="E159">
            <v>23328</v>
          </cell>
          <cell r="F159">
            <v>19440</v>
          </cell>
          <cell r="G159">
            <v>21384</v>
          </cell>
        </row>
        <row r="160">
          <cell r="A160">
            <v>20054</v>
          </cell>
          <cell r="B160" t="str">
            <v>스트레이너</v>
          </cell>
          <cell r="C160" t="str">
            <v>50A</v>
          </cell>
          <cell r="D160" t="str">
            <v>EA</v>
          </cell>
          <cell r="E160">
            <v>21600</v>
          </cell>
          <cell r="F160">
            <v>18000</v>
          </cell>
          <cell r="G160">
            <v>19800</v>
          </cell>
        </row>
        <row r="161">
          <cell r="A161">
            <v>20055</v>
          </cell>
          <cell r="B161" t="str">
            <v>스트레이너</v>
          </cell>
          <cell r="C161" t="str">
            <v>40A</v>
          </cell>
          <cell r="D161" t="str">
            <v>EA</v>
          </cell>
          <cell r="E161">
            <v>9475.636363636364</v>
          </cell>
          <cell r="F161">
            <v>7896.363636363636</v>
          </cell>
          <cell r="G161">
            <v>8686</v>
          </cell>
        </row>
        <row r="162">
          <cell r="A162">
            <v>20056</v>
          </cell>
          <cell r="B162" t="str">
            <v>후렉시블죠인트(철)</v>
          </cell>
          <cell r="C162" t="str">
            <v>150A</v>
          </cell>
          <cell r="D162" t="str">
            <v>EA</v>
          </cell>
          <cell r="E162">
            <v>82615.636363636353</v>
          </cell>
          <cell r="F162">
            <v>68846.363636363632</v>
          </cell>
          <cell r="G162">
            <v>75731</v>
          </cell>
        </row>
        <row r="163">
          <cell r="A163">
            <v>20057</v>
          </cell>
          <cell r="B163" t="str">
            <v>후렉시블죠인트(고)</v>
          </cell>
          <cell r="C163" t="str">
            <v>150A</v>
          </cell>
          <cell r="D163" t="str">
            <v>EA</v>
          </cell>
          <cell r="E163">
            <v>83952</v>
          </cell>
          <cell r="F163">
            <v>69960</v>
          </cell>
          <cell r="G163">
            <v>76956</v>
          </cell>
        </row>
        <row r="164">
          <cell r="A164">
            <v>20058</v>
          </cell>
          <cell r="B164" t="str">
            <v>후렉시블죠인트(철)</v>
          </cell>
          <cell r="C164" t="str">
            <v>125A</v>
          </cell>
          <cell r="D164" t="str">
            <v>EA</v>
          </cell>
          <cell r="E164">
            <v>64151.999999999993</v>
          </cell>
          <cell r="F164">
            <v>53459.999999999993</v>
          </cell>
          <cell r="G164">
            <v>58806</v>
          </cell>
        </row>
        <row r="165">
          <cell r="A165">
            <v>20059</v>
          </cell>
          <cell r="B165" t="str">
            <v>후렉시블죠인트(고)</v>
          </cell>
          <cell r="C165" t="str">
            <v>125A</v>
          </cell>
          <cell r="D165" t="str">
            <v>EA</v>
          </cell>
          <cell r="E165">
            <v>67766.181818181809</v>
          </cell>
          <cell r="F165">
            <v>56471.818181818177</v>
          </cell>
          <cell r="G165">
            <v>62119</v>
          </cell>
        </row>
        <row r="166">
          <cell r="A166">
            <v>20060</v>
          </cell>
          <cell r="B166" t="str">
            <v>후렉시블죠인트(철)</v>
          </cell>
          <cell r="C166" t="str">
            <v>100A</v>
          </cell>
          <cell r="D166" t="str">
            <v>EA</v>
          </cell>
          <cell r="E166">
            <v>43200</v>
          </cell>
          <cell r="F166">
            <v>36000</v>
          </cell>
          <cell r="G166">
            <v>39600</v>
          </cell>
        </row>
        <row r="167">
          <cell r="A167">
            <v>20061</v>
          </cell>
          <cell r="B167" t="str">
            <v>후렉시블죠인트(고)</v>
          </cell>
          <cell r="C167" t="str">
            <v>100A</v>
          </cell>
          <cell r="D167" t="str">
            <v>EA</v>
          </cell>
          <cell r="E167">
            <v>46225.090909090904</v>
          </cell>
          <cell r="F167">
            <v>38520.909090909088</v>
          </cell>
          <cell r="G167">
            <v>42373</v>
          </cell>
        </row>
        <row r="168">
          <cell r="A168">
            <v>20062</v>
          </cell>
          <cell r="B168" t="str">
            <v>후렉시블죠인트(철)</v>
          </cell>
          <cell r="C168" t="str">
            <v>80A</v>
          </cell>
          <cell r="D168" t="str">
            <v>EA</v>
          </cell>
          <cell r="E168">
            <v>41040</v>
          </cell>
          <cell r="F168">
            <v>34200</v>
          </cell>
          <cell r="G168">
            <v>37620</v>
          </cell>
        </row>
        <row r="169">
          <cell r="A169">
            <v>20063</v>
          </cell>
          <cell r="B169" t="str">
            <v>후렉시블죠인트(고)</v>
          </cell>
          <cell r="C169" t="str">
            <v>80A</v>
          </cell>
          <cell r="D169" t="str">
            <v>EA</v>
          </cell>
          <cell r="E169">
            <v>38239.63636363636</v>
          </cell>
          <cell r="F169">
            <v>31866.363636363632</v>
          </cell>
          <cell r="G169">
            <v>35053</v>
          </cell>
        </row>
        <row r="170">
          <cell r="A170">
            <v>20064</v>
          </cell>
          <cell r="B170" t="str">
            <v>후렉시블죠인트(철)</v>
          </cell>
          <cell r="C170" t="str">
            <v>65A</v>
          </cell>
          <cell r="D170" t="str">
            <v>EA</v>
          </cell>
          <cell r="E170">
            <v>30959.999999999996</v>
          </cell>
          <cell r="F170">
            <v>25799.999999999996</v>
          </cell>
          <cell r="G170">
            <v>28380</v>
          </cell>
        </row>
        <row r="171">
          <cell r="A171">
            <v>20065</v>
          </cell>
          <cell r="B171" t="str">
            <v>후렉시블죠인트(고)</v>
          </cell>
          <cell r="C171" t="str">
            <v>65A</v>
          </cell>
          <cell r="D171" t="str">
            <v>EA</v>
          </cell>
          <cell r="E171">
            <v>32553.81818181818</v>
          </cell>
          <cell r="F171">
            <v>27128.181818181816</v>
          </cell>
          <cell r="G171">
            <v>29841</v>
          </cell>
        </row>
        <row r="172">
          <cell r="A172">
            <v>20066</v>
          </cell>
          <cell r="B172" t="str">
            <v>후렉시블죠인트(철)</v>
          </cell>
          <cell r="C172" t="str">
            <v>50A</v>
          </cell>
          <cell r="D172" t="str">
            <v>EA</v>
          </cell>
          <cell r="E172">
            <v>26640</v>
          </cell>
          <cell r="F172">
            <v>22200</v>
          </cell>
          <cell r="G172">
            <v>24420</v>
          </cell>
        </row>
        <row r="173">
          <cell r="A173">
            <v>20067</v>
          </cell>
          <cell r="B173" t="str">
            <v>후렉시블죠인트(고)</v>
          </cell>
          <cell r="C173" t="str">
            <v>50A</v>
          </cell>
          <cell r="D173" t="str">
            <v>EA</v>
          </cell>
          <cell r="E173">
            <v>27139.636363636364</v>
          </cell>
          <cell r="F173">
            <v>22616.363636363636</v>
          </cell>
          <cell r="G173">
            <v>24878</v>
          </cell>
        </row>
        <row r="174">
          <cell r="A174">
            <v>20068</v>
          </cell>
          <cell r="B174" t="str">
            <v>후렉시블죠인트(철)</v>
          </cell>
          <cell r="C174" t="str">
            <v>40A</v>
          </cell>
          <cell r="D174" t="str">
            <v>EA</v>
          </cell>
          <cell r="E174">
            <v>21600</v>
          </cell>
          <cell r="F174">
            <v>18000</v>
          </cell>
          <cell r="G174">
            <v>19800</v>
          </cell>
        </row>
        <row r="175">
          <cell r="A175">
            <v>20069</v>
          </cell>
          <cell r="B175" t="str">
            <v>후렉시블죠인트(고)</v>
          </cell>
          <cell r="C175" t="str">
            <v>40A</v>
          </cell>
          <cell r="D175" t="str">
            <v>EA</v>
          </cell>
          <cell r="E175">
            <v>21792</v>
          </cell>
          <cell r="F175">
            <v>18160</v>
          </cell>
          <cell r="G175">
            <v>19976</v>
          </cell>
        </row>
        <row r="176">
          <cell r="A176">
            <v>20070</v>
          </cell>
          <cell r="B176" t="str">
            <v>연결송수구</v>
          </cell>
          <cell r="C176" t="str">
            <v>100*65*65</v>
          </cell>
          <cell r="D176" t="str">
            <v>EA</v>
          </cell>
          <cell r="E176">
            <v>130000</v>
          </cell>
          <cell r="F176">
            <v>60000</v>
          </cell>
        </row>
        <row r="177">
          <cell r="A177">
            <v>20071</v>
          </cell>
          <cell r="B177" t="str">
            <v>W.H.C</v>
          </cell>
          <cell r="C177" t="str">
            <v>150A</v>
          </cell>
          <cell r="D177" t="str">
            <v>EA</v>
          </cell>
          <cell r="E177">
            <v>55000</v>
          </cell>
          <cell r="F177">
            <v>45000</v>
          </cell>
        </row>
        <row r="178">
          <cell r="A178">
            <v>20072</v>
          </cell>
          <cell r="B178" t="str">
            <v>W.H.C</v>
          </cell>
          <cell r="C178" t="str">
            <v>125A</v>
          </cell>
          <cell r="D178" t="str">
            <v>EA</v>
          </cell>
        </row>
        <row r="179">
          <cell r="A179">
            <v>20073</v>
          </cell>
          <cell r="B179" t="str">
            <v>W.H.C</v>
          </cell>
          <cell r="C179" t="str">
            <v>100A</v>
          </cell>
          <cell r="D179" t="str">
            <v>EA</v>
          </cell>
          <cell r="E179">
            <v>45000</v>
          </cell>
          <cell r="F179">
            <v>35000</v>
          </cell>
        </row>
        <row r="180">
          <cell r="A180">
            <v>20074</v>
          </cell>
          <cell r="B180" t="str">
            <v>W.H.C</v>
          </cell>
          <cell r="C180" t="str">
            <v>80A</v>
          </cell>
          <cell r="D180" t="str">
            <v>EA</v>
          </cell>
          <cell r="E180">
            <v>40000</v>
          </cell>
          <cell r="F180">
            <v>30000</v>
          </cell>
        </row>
        <row r="181">
          <cell r="A181">
            <v>20075</v>
          </cell>
          <cell r="B181" t="str">
            <v>W.H.C</v>
          </cell>
          <cell r="C181" t="str">
            <v>65A</v>
          </cell>
          <cell r="D181" t="str">
            <v>EA</v>
          </cell>
          <cell r="E181">
            <v>32000</v>
          </cell>
          <cell r="F181">
            <v>22000</v>
          </cell>
        </row>
        <row r="182">
          <cell r="A182">
            <v>20076</v>
          </cell>
          <cell r="B182" t="str">
            <v>W.H.C</v>
          </cell>
          <cell r="C182" t="str">
            <v>50A</v>
          </cell>
          <cell r="D182" t="str">
            <v>EA</v>
          </cell>
          <cell r="E182">
            <v>30000</v>
          </cell>
          <cell r="F182">
            <v>20000</v>
          </cell>
        </row>
        <row r="183">
          <cell r="A183">
            <v>20077</v>
          </cell>
          <cell r="B183" t="str">
            <v>백강관(KSD-3507)</v>
          </cell>
          <cell r="C183" t="str">
            <v>SPP/150A</v>
          </cell>
          <cell r="D183" t="str">
            <v>M</v>
          </cell>
          <cell r="E183">
            <v>14800</v>
          </cell>
          <cell r="F183">
            <v>12478.333333333332</v>
          </cell>
          <cell r="G183">
            <v>82357</v>
          </cell>
        </row>
        <row r="184">
          <cell r="A184">
            <v>20078</v>
          </cell>
          <cell r="B184" t="str">
            <v>백강관(KSD-3507)</v>
          </cell>
          <cell r="C184" t="str">
            <v>SPP/125A</v>
          </cell>
          <cell r="D184" t="str">
            <v>M</v>
          </cell>
          <cell r="E184">
            <v>12100</v>
          </cell>
          <cell r="F184">
            <v>10478.636363636362</v>
          </cell>
          <cell r="G184">
            <v>69159</v>
          </cell>
        </row>
        <row r="185">
          <cell r="A185">
            <v>20079</v>
          </cell>
          <cell r="B185" t="str">
            <v>백강관(KSD-3507)</v>
          </cell>
          <cell r="C185" t="str">
            <v>SPP/100A</v>
          </cell>
          <cell r="D185" t="str">
            <v>M</v>
          </cell>
          <cell r="E185">
            <v>8890</v>
          </cell>
          <cell r="F185">
            <v>7726.363636363636</v>
          </cell>
          <cell r="G185">
            <v>50994</v>
          </cell>
        </row>
        <row r="186">
          <cell r="A186">
            <v>20080</v>
          </cell>
          <cell r="B186" t="str">
            <v>백강관(KSD-3507)</v>
          </cell>
          <cell r="C186" t="str">
            <v>SPP/80A</v>
          </cell>
          <cell r="D186" t="str">
            <v>M</v>
          </cell>
          <cell r="E186">
            <v>6100</v>
          </cell>
          <cell r="F186">
            <v>5420.9090909090901</v>
          </cell>
          <cell r="G186">
            <v>35778</v>
          </cell>
        </row>
        <row r="187">
          <cell r="A187">
            <v>20081</v>
          </cell>
          <cell r="B187" t="str">
            <v>백강관(KSD-3507)</v>
          </cell>
          <cell r="C187" t="str">
            <v>SPP/65A</v>
          </cell>
          <cell r="D187" t="str">
            <v>M</v>
          </cell>
          <cell r="E187">
            <v>5090</v>
          </cell>
          <cell r="F187">
            <v>4286.6666666666661</v>
          </cell>
          <cell r="G187">
            <v>28292</v>
          </cell>
        </row>
        <row r="188">
          <cell r="A188">
            <v>20082</v>
          </cell>
          <cell r="B188" t="str">
            <v>백강관(KSD-3507)</v>
          </cell>
          <cell r="C188" t="str">
            <v>SPP/50A</v>
          </cell>
          <cell r="D188" t="str">
            <v>M</v>
          </cell>
          <cell r="E188">
            <v>3900</v>
          </cell>
          <cell r="F188">
            <v>3360.454545454545</v>
          </cell>
          <cell r="G188">
            <v>22179</v>
          </cell>
        </row>
        <row r="189">
          <cell r="A189">
            <v>20083</v>
          </cell>
          <cell r="B189" t="str">
            <v>백강관(KSD-3507)</v>
          </cell>
          <cell r="C189" t="str">
            <v>SPP/40A</v>
          </cell>
          <cell r="D189" t="str">
            <v>M</v>
          </cell>
          <cell r="E189">
            <v>2950</v>
          </cell>
          <cell r="F189">
            <v>2451.8181818181815</v>
          </cell>
          <cell r="G189">
            <v>16182</v>
          </cell>
        </row>
        <row r="190">
          <cell r="A190">
            <v>20084</v>
          </cell>
          <cell r="B190" t="str">
            <v>백강관(KSD-3507)</v>
          </cell>
          <cell r="C190" t="str">
            <v>SPP/32A</v>
          </cell>
          <cell r="D190" t="str">
            <v>M</v>
          </cell>
          <cell r="E190">
            <v>2600</v>
          </cell>
          <cell r="F190">
            <v>2132.8787878787875</v>
          </cell>
          <cell r="G190">
            <v>14077</v>
          </cell>
        </row>
        <row r="191">
          <cell r="A191">
            <v>20085</v>
          </cell>
          <cell r="B191" t="str">
            <v>백강관(KSD-3507)</v>
          </cell>
          <cell r="C191" t="str">
            <v>SPP/25A</v>
          </cell>
          <cell r="D191" t="str">
            <v>M</v>
          </cell>
          <cell r="E191">
            <v>2150</v>
          </cell>
          <cell r="F191">
            <v>1766.6666666666665</v>
          </cell>
          <cell r="G191">
            <v>11660</v>
          </cell>
        </row>
        <row r="192">
          <cell r="A192">
            <v>20086</v>
          </cell>
          <cell r="B192" t="str">
            <v>백엘보(용접)</v>
          </cell>
          <cell r="C192" t="str">
            <v>150A</v>
          </cell>
          <cell r="D192" t="str">
            <v>EA</v>
          </cell>
          <cell r="E192">
            <v>12168</v>
          </cell>
          <cell r="F192">
            <v>10140</v>
          </cell>
          <cell r="G192">
            <v>11154</v>
          </cell>
        </row>
        <row r="193">
          <cell r="A193">
            <v>20087</v>
          </cell>
          <cell r="B193" t="str">
            <v>백엘보(용접)</v>
          </cell>
          <cell r="C193" t="str">
            <v>125A</v>
          </cell>
          <cell r="D193" t="str">
            <v>EA</v>
          </cell>
          <cell r="E193">
            <v>7956</v>
          </cell>
          <cell r="F193">
            <v>6629.9999999999991</v>
          </cell>
          <cell r="G193">
            <v>7293</v>
          </cell>
        </row>
        <row r="194">
          <cell r="A194">
            <v>20088</v>
          </cell>
          <cell r="B194" t="str">
            <v>백엘보(용접)</v>
          </cell>
          <cell r="C194" t="str">
            <v>100A</v>
          </cell>
          <cell r="D194" t="str">
            <v>EA</v>
          </cell>
          <cell r="E194">
            <v>7100</v>
          </cell>
          <cell r="F194">
            <v>4095.454545454545</v>
          </cell>
          <cell r="G194">
            <v>4505</v>
          </cell>
        </row>
        <row r="195">
          <cell r="A195">
            <v>20089</v>
          </cell>
          <cell r="B195" t="str">
            <v>백엘보(용접)</v>
          </cell>
          <cell r="C195" t="str">
            <v>80A</v>
          </cell>
          <cell r="D195" t="str">
            <v>EA</v>
          </cell>
          <cell r="E195">
            <v>4607</v>
          </cell>
          <cell r="F195">
            <v>2340</v>
          </cell>
          <cell r="G195">
            <v>2574</v>
          </cell>
        </row>
        <row r="196">
          <cell r="A196">
            <v>20090</v>
          </cell>
          <cell r="B196" t="str">
            <v>백엘보(용접)</v>
          </cell>
          <cell r="C196" t="str">
            <v>65A</v>
          </cell>
          <cell r="D196" t="str">
            <v>EA</v>
          </cell>
          <cell r="E196">
            <v>2760</v>
          </cell>
          <cell r="F196">
            <v>1689.9999999999998</v>
          </cell>
          <cell r="G196">
            <v>1859</v>
          </cell>
        </row>
        <row r="197">
          <cell r="A197">
            <v>20091</v>
          </cell>
          <cell r="B197" t="str">
            <v>백엘보(나사)</v>
          </cell>
          <cell r="C197" t="str">
            <v>50A</v>
          </cell>
          <cell r="D197" t="str">
            <v>EA</v>
          </cell>
          <cell r="E197">
            <v>1794</v>
          </cell>
          <cell r="F197">
            <v>1612.7272727272725</v>
          </cell>
          <cell r="G197">
            <v>1774</v>
          </cell>
        </row>
        <row r="198">
          <cell r="A198">
            <v>20092</v>
          </cell>
          <cell r="B198" t="str">
            <v>백엘보(나사)</v>
          </cell>
          <cell r="C198" t="str">
            <v>40A</v>
          </cell>
          <cell r="D198" t="str">
            <v>EA</v>
          </cell>
          <cell r="E198">
            <v>1236</v>
          </cell>
          <cell r="F198">
            <v>1030</v>
          </cell>
          <cell r="G198">
            <v>1133</v>
          </cell>
        </row>
        <row r="199">
          <cell r="A199">
            <v>20093</v>
          </cell>
          <cell r="B199" t="str">
            <v>백엘보(나사)</v>
          </cell>
          <cell r="C199" t="str">
            <v>32A</v>
          </cell>
          <cell r="D199" t="str">
            <v>EA</v>
          </cell>
          <cell r="E199">
            <v>1041</v>
          </cell>
          <cell r="F199">
            <v>867.27272727272725</v>
          </cell>
          <cell r="G199">
            <v>954</v>
          </cell>
        </row>
        <row r="200">
          <cell r="A200">
            <v>20094</v>
          </cell>
          <cell r="B200" t="str">
            <v>백엘보(나사)</v>
          </cell>
          <cell r="C200" t="str">
            <v>25A</v>
          </cell>
          <cell r="D200" t="str">
            <v>EA</v>
          </cell>
          <cell r="E200">
            <v>1219</v>
          </cell>
          <cell r="F200">
            <v>562.72727272727263</v>
          </cell>
          <cell r="G200">
            <v>619</v>
          </cell>
        </row>
        <row r="201">
          <cell r="A201">
            <v>20095</v>
          </cell>
          <cell r="B201" t="str">
            <v>백티이(용접)</v>
          </cell>
          <cell r="C201" t="str">
            <v>150A</v>
          </cell>
          <cell r="D201" t="str">
            <v>EA</v>
          </cell>
          <cell r="E201">
            <v>14900</v>
          </cell>
          <cell r="F201">
            <v>12155.454545454544</v>
          </cell>
          <cell r="G201">
            <v>13371</v>
          </cell>
        </row>
        <row r="202">
          <cell r="A202">
            <v>20096</v>
          </cell>
          <cell r="B202" t="str">
            <v>백티이(용접)</v>
          </cell>
          <cell r="C202" t="str">
            <v>125A</v>
          </cell>
          <cell r="D202" t="str">
            <v>EA</v>
          </cell>
          <cell r="E202">
            <v>10200</v>
          </cell>
          <cell r="F202">
            <v>7476.363636363636</v>
          </cell>
          <cell r="G202">
            <v>8224</v>
          </cell>
        </row>
        <row r="203">
          <cell r="A203">
            <v>20097</v>
          </cell>
          <cell r="B203" t="str">
            <v>백티이(용접)</v>
          </cell>
          <cell r="C203" t="str">
            <v>100A</v>
          </cell>
          <cell r="D203" t="str">
            <v>EA</v>
          </cell>
          <cell r="E203">
            <v>6250</v>
          </cell>
          <cell r="F203">
            <v>5785.454545454545</v>
          </cell>
          <cell r="G203">
            <v>6364</v>
          </cell>
        </row>
        <row r="204">
          <cell r="A204">
            <v>20098</v>
          </cell>
          <cell r="B204" t="str">
            <v>백티이(용접)</v>
          </cell>
          <cell r="C204" t="str">
            <v>80A</v>
          </cell>
          <cell r="D204" t="str">
            <v>EA</v>
          </cell>
          <cell r="E204">
            <v>4970</v>
          </cell>
          <cell r="F204">
            <v>3497.272727272727</v>
          </cell>
          <cell r="G204">
            <v>3847</v>
          </cell>
        </row>
        <row r="205">
          <cell r="A205">
            <v>20099</v>
          </cell>
          <cell r="B205" t="str">
            <v>백티이(용접)</v>
          </cell>
          <cell r="C205" t="str">
            <v>65A</v>
          </cell>
          <cell r="D205" t="str">
            <v>EA</v>
          </cell>
          <cell r="E205">
            <v>4210</v>
          </cell>
          <cell r="F205">
            <v>2795.454545454545</v>
          </cell>
          <cell r="G205">
            <v>3075</v>
          </cell>
        </row>
        <row r="206">
          <cell r="A206">
            <v>20100</v>
          </cell>
          <cell r="B206" t="str">
            <v>백티이(나사)</v>
          </cell>
          <cell r="C206" t="str">
            <v>50A</v>
          </cell>
          <cell r="D206" t="str">
            <v>EA</v>
          </cell>
          <cell r="E206">
            <v>3790</v>
          </cell>
          <cell r="F206">
            <v>2107.272727272727</v>
          </cell>
          <cell r="G206">
            <v>2318</v>
          </cell>
        </row>
        <row r="207">
          <cell r="A207">
            <v>20101</v>
          </cell>
          <cell r="B207" t="str">
            <v>백티이(나사)</v>
          </cell>
          <cell r="C207" t="str">
            <v>40A</v>
          </cell>
          <cell r="D207" t="str">
            <v>EA</v>
          </cell>
          <cell r="E207">
            <v>2800</v>
          </cell>
          <cell r="F207">
            <v>1440.9090909090908</v>
          </cell>
          <cell r="G207">
            <v>1585</v>
          </cell>
        </row>
        <row r="208">
          <cell r="A208">
            <v>20102</v>
          </cell>
          <cell r="B208" t="str">
            <v>백티이(나사)</v>
          </cell>
          <cell r="C208" t="str">
            <v>32A</v>
          </cell>
          <cell r="D208" t="str">
            <v>EA</v>
          </cell>
          <cell r="E208">
            <v>1980</v>
          </cell>
          <cell r="F208">
            <v>1621.8181818181818</v>
          </cell>
          <cell r="G208">
            <v>1784</v>
          </cell>
        </row>
        <row r="209">
          <cell r="A209">
            <v>20103</v>
          </cell>
          <cell r="B209" t="str">
            <v>백티이(나사)</v>
          </cell>
          <cell r="C209" t="str">
            <v>25A</v>
          </cell>
          <cell r="D209" t="str">
            <v>EA</v>
          </cell>
          <cell r="E209">
            <v>1400</v>
          </cell>
          <cell r="F209">
            <v>780.90909090909088</v>
          </cell>
          <cell r="G209">
            <v>859</v>
          </cell>
        </row>
        <row r="210">
          <cell r="A210">
            <v>20104</v>
          </cell>
          <cell r="B210" t="str">
            <v>백레듀샤(용접)</v>
          </cell>
          <cell r="C210" t="str">
            <v>150A</v>
          </cell>
          <cell r="D210" t="str">
            <v>EA</v>
          </cell>
          <cell r="E210">
            <v>4836</v>
          </cell>
          <cell r="F210">
            <v>4029.9999999999995</v>
          </cell>
          <cell r="G210">
            <v>4433</v>
          </cell>
        </row>
        <row r="211">
          <cell r="A211">
            <v>20105</v>
          </cell>
          <cell r="B211" t="str">
            <v>백레듀샤(용접)</v>
          </cell>
          <cell r="C211" t="str">
            <v>125A</v>
          </cell>
          <cell r="D211" t="str">
            <v>EA</v>
          </cell>
          <cell r="E211">
            <v>3588</v>
          </cell>
          <cell r="F211">
            <v>2989.9999999999995</v>
          </cell>
          <cell r="G211">
            <v>3289</v>
          </cell>
        </row>
        <row r="212">
          <cell r="A212">
            <v>20106</v>
          </cell>
          <cell r="B212" t="str">
            <v>백레듀샤(용접)</v>
          </cell>
          <cell r="C212" t="str">
            <v>100A</v>
          </cell>
          <cell r="D212" t="str">
            <v>EA</v>
          </cell>
          <cell r="E212">
            <v>3680</v>
          </cell>
          <cell r="F212">
            <v>2015.4545454545453</v>
          </cell>
          <cell r="G212">
            <v>2217</v>
          </cell>
        </row>
        <row r="213">
          <cell r="A213">
            <v>20107</v>
          </cell>
          <cell r="B213" t="str">
            <v>백레듀샤(용접)</v>
          </cell>
          <cell r="C213" t="str">
            <v>80A</v>
          </cell>
          <cell r="D213" t="str">
            <v>EA</v>
          </cell>
          <cell r="E213">
            <v>1560</v>
          </cell>
          <cell r="F213">
            <v>1300</v>
          </cell>
          <cell r="G213">
            <v>1430</v>
          </cell>
        </row>
        <row r="214">
          <cell r="A214">
            <v>20108</v>
          </cell>
          <cell r="B214" t="str">
            <v>백레듀샤(용접)</v>
          </cell>
          <cell r="C214" t="str">
            <v>65A</v>
          </cell>
          <cell r="D214" t="str">
            <v>EA</v>
          </cell>
          <cell r="E214">
            <v>2262</v>
          </cell>
          <cell r="F214">
            <v>1052.7272727272727</v>
          </cell>
          <cell r="G214">
            <v>1158</v>
          </cell>
        </row>
        <row r="215">
          <cell r="A215">
            <v>20109</v>
          </cell>
          <cell r="B215" t="str">
            <v>백레듀샤(나사)</v>
          </cell>
          <cell r="C215" t="str">
            <v>50A</v>
          </cell>
          <cell r="D215" t="str">
            <v>EA</v>
          </cell>
          <cell r="E215">
            <v>1950</v>
          </cell>
          <cell r="F215">
            <v>1285.4545454545453</v>
          </cell>
          <cell r="G215">
            <v>1414</v>
          </cell>
        </row>
        <row r="216">
          <cell r="A216">
            <v>20110</v>
          </cell>
          <cell r="B216" t="str">
            <v>백레듀샤(나사)</v>
          </cell>
          <cell r="C216" t="str">
            <v>40A</v>
          </cell>
          <cell r="D216" t="str">
            <v>EA</v>
          </cell>
          <cell r="E216">
            <v>1930</v>
          </cell>
          <cell r="F216">
            <v>802.72727272727263</v>
          </cell>
          <cell r="G216">
            <v>883</v>
          </cell>
        </row>
        <row r="217">
          <cell r="A217">
            <v>20111</v>
          </cell>
          <cell r="B217" t="str">
            <v>백레듀샤(나사)</v>
          </cell>
          <cell r="C217" t="str">
            <v>32A</v>
          </cell>
          <cell r="D217" t="str">
            <v>EA</v>
          </cell>
          <cell r="E217">
            <v>985</v>
          </cell>
          <cell r="F217">
            <v>674.5454545454545</v>
          </cell>
          <cell r="G217">
            <v>742</v>
          </cell>
        </row>
        <row r="218">
          <cell r="A218">
            <v>20112</v>
          </cell>
          <cell r="B218" t="str">
            <v>백레듀샤(나사)</v>
          </cell>
          <cell r="C218" t="str">
            <v>25A</v>
          </cell>
          <cell r="D218" t="str">
            <v>EA</v>
          </cell>
          <cell r="E218">
            <v>660</v>
          </cell>
          <cell r="F218">
            <v>526.36363636363637</v>
          </cell>
          <cell r="G218">
            <v>579</v>
          </cell>
        </row>
        <row r="219">
          <cell r="A219">
            <v>20113</v>
          </cell>
          <cell r="B219" t="str">
            <v>백캡</v>
          </cell>
          <cell r="C219" t="str">
            <v>25A</v>
          </cell>
          <cell r="D219" t="str">
            <v>EA</v>
          </cell>
          <cell r="E219">
            <v>469</v>
          </cell>
          <cell r="F219">
            <v>390.90909090909088</v>
          </cell>
          <cell r="G219">
            <v>430</v>
          </cell>
        </row>
        <row r="220">
          <cell r="A220">
            <v>20114</v>
          </cell>
          <cell r="B220" t="str">
            <v>백캡</v>
          </cell>
          <cell r="C220" t="str">
            <v>32A</v>
          </cell>
          <cell r="D220" t="str">
            <v>EA</v>
          </cell>
        </row>
        <row r="221">
          <cell r="A221">
            <v>20115</v>
          </cell>
          <cell r="B221" t="str">
            <v>백캡</v>
          </cell>
          <cell r="C221" t="str">
            <v>40A</v>
          </cell>
          <cell r="D221" t="str">
            <v>EA</v>
          </cell>
        </row>
        <row r="222">
          <cell r="A222">
            <v>20116</v>
          </cell>
          <cell r="B222" t="str">
            <v>백캡</v>
          </cell>
          <cell r="C222" t="str">
            <v>50A</v>
          </cell>
          <cell r="D222" t="str">
            <v>EA</v>
          </cell>
        </row>
        <row r="223">
          <cell r="A223">
            <v>20117</v>
          </cell>
          <cell r="B223" t="str">
            <v>유니온</v>
          </cell>
          <cell r="C223" t="str">
            <v>25A</v>
          </cell>
          <cell r="D223" t="str">
            <v>EA</v>
          </cell>
          <cell r="E223">
            <v>2261</v>
          </cell>
          <cell r="F223">
            <v>1884.5454545454545</v>
          </cell>
          <cell r="G223">
            <v>2073</v>
          </cell>
        </row>
        <row r="224">
          <cell r="A224">
            <v>20118</v>
          </cell>
          <cell r="B224" t="str">
            <v>감압밸브</v>
          </cell>
          <cell r="C224" t="str">
            <v>40A</v>
          </cell>
          <cell r="D224" t="str">
            <v>EA</v>
          </cell>
          <cell r="E224">
            <v>12000</v>
          </cell>
          <cell r="F224">
            <v>6000</v>
          </cell>
        </row>
        <row r="225">
          <cell r="A225">
            <v>20119</v>
          </cell>
          <cell r="B225" t="str">
            <v>관보온재</v>
          </cell>
          <cell r="C225" t="str">
            <v>150A*20T</v>
          </cell>
          <cell r="D225" t="str">
            <v>M</v>
          </cell>
          <cell r="E225">
            <v>4010</v>
          </cell>
          <cell r="F225">
            <v>4050</v>
          </cell>
        </row>
        <row r="226">
          <cell r="A226">
            <v>20120</v>
          </cell>
          <cell r="B226" t="str">
            <v>관보온재</v>
          </cell>
          <cell r="C226" t="str">
            <v>125A*20T</v>
          </cell>
          <cell r="D226" t="str">
            <v>M</v>
          </cell>
          <cell r="E226">
            <v>3860</v>
          </cell>
          <cell r="F226">
            <v>3050</v>
          </cell>
        </row>
        <row r="227">
          <cell r="A227">
            <v>20121</v>
          </cell>
          <cell r="B227" t="str">
            <v>관보온재</v>
          </cell>
          <cell r="C227" t="str">
            <v>100A*20T</v>
          </cell>
          <cell r="D227" t="str">
            <v>M</v>
          </cell>
          <cell r="E227">
            <v>3681</v>
          </cell>
          <cell r="F227">
            <v>2360</v>
          </cell>
        </row>
        <row r="228">
          <cell r="A228">
            <v>20122</v>
          </cell>
          <cell r="B228" t="str">
            <v>관보온재</v>
          </cell>
          <cell r="C228" t="str">
            <v>80A*20T</v>
          </cell>
          <cell r="D228" t="str">
            <v>M</v>
          </cell>
          <cell r="E228">
            <v>3420</v>
          </cell>
          <cell r="F228">
            <v>1835</v>
          </cell>
        </row>
        <row r="229">
          <cell r="A229">
            <v>20123</v>
          </cell>
          <cell r="B229" t="str">
            <v>관보온재</v>
          </cell>
          <cell r="C229" t="str">
            <v>65A*20T</v>
          </cell>
          <cell r="D229" t="str">
            <v>M</v>
          </cell>
          <cell r="E229">
            <v>2794</v>
          </cell>
          <cell r="F229">
            <v>1660</v>
          </cell>
        </row>
        <row r="230">
          <cell r="A230">
            <v>20124</v>
          </cell>
          <cell r="B230" t="str">
            <v>관보온재</v>
          </cell>
          <cell r="C230" t="str">
            <v>50A*20T</v>
          </cell>
          <cell r="D230" t="str">
            <v>M</v>
          </cell>
          <cell r="E230">
            <v>2451</v>
          </cell>
          <cell r="F230">
            <v>1335</v>
          </cell>
        </row>
        <row r="231">
          <cell r="A231">
            <v>20125</v>
          </cell>
          <cell r="B231" t="str">
            <v>관보온재</v>
          </cell>
          <cell r="C231" t="str">
            <v>40A*20T</v>
          </cell>
          <cell r="D231" t="str">
            <v>M</v>
          </cell>
          <cell r="E231">
            <v>2137</v>
          </cell>
          <cell r="F231">
            <v>1130</v>
          </cell>
        </row>
        <row r="232">
          <cell r="A232">
            <v>20126</v>
          </cell>
          <cell r="B232" t="str">
            <v>관보온재</v>
          </cell>
          <cell r="C232" t="str">
            <v>32A*20T</v>
          </cell>
          <cell r="D232" t="str">
            <v>M</v>
          </cell>
          <cell r="E232">
            <v>2045</v>
          </cell>
          <cell r="F232">
            <v>1030</v>
          </cell>
        </row>
        <row r="233">
          <cell r="A233">
            <v>20127</v>
          </cell>
          <cell r="B233" t="str">
            <v>관보온재</v>
          </cell>
          <cell r="C233" t="str">
            <v>25A*20T</v>
          </cell>
          <cell r="D233" t="str">
            <v>M</v>
          </cell>
          <cell r="E233">
            <v>1893</v>
          </cell>
          <cell r="F233">
            <v>930</v>
          </cell>
        </row>
        <row r="234">
          <cell r="A234">
            <v>20128</v>
          </cell>
          <cell r="B234" t="str">
            <v>알람밸브</v>
          </cell>
          <cell r="C234" t="str">
            <v>150A</v>
          </cell>
          <cell r="D234" t="str">
            <v>SET</v>
          </cell>
          <cell r="E234">
            <v>400000</v>
          </cell>
          <cell r="F234">
            <v>230000</v>
          </cell>
        </row>
        <row r="235">
          <cell r="A235">
            <v>20129</v>
          </cell>
          <cell r="B235" t="str">
            <v>알람밸브</v>
          </cell>
          <cell r="C235" t="str">
            <v>125A</v>
          </cell>
          <cell r="D235" t="str">
            <v>SET</v>
          </cell>
        </row>
        <row r="236">
          <cell r="A236">
            <v>20130</v>
          </cell>
          <cell r="B236" t="str">
            <v>알람밸브</v>
          </cell>
          <cell r="C236" t="str">
            <v>100A</v>
          </cell>
          <cell r="D236" t="str">
            <v>SET</v>
          </cell>
          <cell r="E236">
            <v>320000</v>
          </cell>
          <cell r="F236">
            <v>200000</v>
          </cell>
        </row>
        <row r="237">
          <cell r="A237">
            <v>20131</v>
          </cell>
          <cell r="B237" t="str">
            <v>알람밸브</v>
          </cell>
          <cell r="C237" t="str">
            <v>80A</v>
          </cell>
          <cell r="D237" t="str">
            <v>SET</v>
          </cell>
          <cell r="E237">
            <v>280000</v>
          </cell>
          <cell r="F237">
            <v>0</v>
          </cell>
        </row>
        <row r="238">
          <cell r="A238">
            <v>20132</v>
          </cell>
          <cell r="B238" t="str">
            <v>알람밸브</v>
          </cell>
          <cell r="C238" t="str">
            <v>65A</v>
          </cell>
          <cell r="D238" t="str">
            <v>SET</v>
          </cell>
          <cell r="E238">
            <v>200000</v>
          </cell>
          <cell r="F238">
            <v>0</v>
          </cell>
        </row>
        <row r="239">
          <cell r="A239">
            <v>20133</v>
          </cell>
          <cell r="B239" t="str">
            <v>프리액션밸브</v>
          </cell>
          <cell r="C239" t="str">
            <v>150A</v>
          </cell>
          <cell r="D239" t="str">
            <v>SET</v>
          </cell>
          <cell r="E239">
            <v>970000</v>
          </cell>
          <cell r="F239">
            <v>420000</v>
          </cell>
        </row>
        <row r="240">
          <cell r="A240">
            <v>20134</v>
          </cell>
          <cell r="B240" t="str">
            <v>프리액션밸브</v>
          </cell>
          <cell r="C240" t="str">
            <v>125A</v>
          </cell>
          <cell r="D240" t="str">
            <v>SET</v>
          </cell>
          <cell r="F240">
            <v>0</v>
          </cell>
        </row>
        <row r="241">
          <cell r="A241">
            <v>20135</v>
          </cell>
          <cell r="B241" t="str">
            <v>프리액션밸브</v>
          </cell>
          <cell r="C241" t="str">
            <v>100A</v>
          </cell>
          <cell r="D241" t="str">
            <v>SET</v>
          </cell>
          <cell r="E241">
            <v>869000</v>
          </cell>
          <cell r="F241">
            <v>380000</v>
          </cell>
        </row>
        <row r="242">
          <cell r="A242">
            <v>20136</v>
          </cell>
          <cell r="B242" t="str">
            <v>프리액션밸브</v>
          </cell>
          <cell r="C242" t="str">
            <v>80A</v>
          </cell>
          <cell r="D242" t="str">
            <v>SET</v>
          </cell>
          <cell r="E242">
            <v>790000</v>
          </cell>
          <cell r="F242">
            <v>360000</v>
          </cell>
        </row>
        <row r="243">
          <cell r="A243">
            <v>20137</v>
          </cell>
          <cell r="B243" t="str">
            <v>프리액션밸브</v>
          </cell>
          <cell r="C243" t="str">
            <v>65A</v>
          </cell>
          <cell r="D243" t="str">
            <v>SET</v>
          </cell>
        </row>
        <row r="244">
          <cell r="A244">
            <v>20138</v>
          </cell>
          <cell r="B244" t="str">
            <v>TEST V/V함</v>
          </cell>
          <cell r="C244" t="str">
            <v>500*300*180</v>
          </cell>
          <cell r="D244" t="str">
            <v>SET</v>
          </cell>
          <cell r="E244">
            <v>55000</v>
          </cell>
          <cell r="F244">
            <v>43000</v>
          </cell>
        </row>
        <row r="245">
          <cell r="A245">
            <v>20139</v>
          </cell>
          <cell r="B245" t="str">
            <v>순간유량계(일반)</v>
          </cell>
          <cell r="C245" t="str">
            <v>150A</v>
          </cell>
          <cell r="D245" t="str">
            <v>EA</v>
          </cell>
          <cell r="F245">
            <v>0</v>
          </cell>
        </row>
        <row r="246">
          <cell r="A246">
            <v>20140</v>
          </cell>
          <cell r="B246" t="str">
            <v>순간유량계(일반)</v>
          </cell>
          <cell r="C246" t="str">
            <v>125A</v>
          </cell>
          <cell r="D246" t="str">
            <v>EA</v>
          </cell>
        </row>
        <row r="247">
          <cell r="A247">
            <v>20141</v>
          </cell>
          <cell r="B247" t="str">
            <v>순간유량계(일반)</v>
          </cell>
          <cell r="C247" t="str">
            <v>100A</v>
          </cell>
          <cell r="D247" t="str">
            <v>EA</v>
          </cell>
        </row>
        <row r="248">
          <cell r="A248">
            <v>20142</v>
          </cell>
          <cell r="B248" t="str">
            <v>순간유량계(일반)</v>
          </cell>
          <cell r="C248" t="str">
            <v>80A</v>
          </cell>
          <cell r="D248" t="str">
            <v>EA</v>
          </cell>
          <cell r="E248">
            <v>21000</v>
          </cell>
          <cell r="F248">
            <v>14000</v>
          </cell>
        </row>
        <row r="249">
          <cell r="A249">
            <v>20143</v>
          </cell>
          <cell r="B249" t="str">
            <v>순간유량계(일반)</v>
          </cell>
          <cell r="C249" t="str">
            <v>65A</v>
          </cell>
          <cell r="D249" t="str">
            <v>EA</v>
          </cell>
          <cell r="E249">
            <v>19500</v>
          </cell>
          <cell r="F249">
            <v>13000</v>
          </cell>
        </row>
        <row r="250">
          <cell r="A250">
            <v>20144</v>
          </cell>
          <cell r="B250" t="str">
            <v>순간유량계(일반)</v>
          </cell>
          <cell r="C250" t="str">
            <v>50A</v>
          </cell>
          <cell r="D250" t="str">
            <v>EA</v>
          </cell>
          <cell r="E250">
            <v>18000</v>
          </cell>
          <cell r="F250">
            <v>12000</v>
          </cell>
        </row>
        <row r="251">
          <cell r="A251">
            <v>20145</v>
          </cell>
          <cell r="B251" t="str">
            <v>순간유량계(일반)</v>
          </cell>
          <cell r="C251" t="str">
            <v>40A</v>
          </cell>
          <cell r="D251" t="str">
            <v>EA</v>
          </cell>
          <cell r="E251">
            <v>16500</v>
          </cell>
          <cell r="F251">
            <v>11000</v>
          </cell>
        </row>
        <row r="252">
          <cell r="A252">
            <v>20146</v>
          </cell>
          <cell r="B252" t="str">
            <v>SP헤드</v>
          </cell>
          <cell r="C252" t="str">
            <v>72℃ 15A상향</v>
          </cell>
          <cell r="D252" t="str">
            <v>EA</v>
          </cell>
          <cell r="E252">
            <v>10000</v>
          </cell>
          <cell r="F252">
            <v>2500</v>
          </cell>
        </row>
        <row r="253">
          <cell r="A253">
            <v>20147</v>
          </cell>
          <cell r="B253" t="str">
            <v>SP헤드</v>
          </cell>
          <cell r="C253" t="str">
            <v>72℃ 15A측벽</v>
          </cell>
          <cell r="D253" t="str">
            <v>EA</v>
          </cell>
          <cell r="E253">
            <v>10000</v>
          </cell>
          <cell r="F253">
            <v>3500</v>
          </cell>
        </row>
        <row r="254">
          <cell r="A254">
            <v>20148</v>
          </cell>
          <cell r="B254" t="str">
            <v>SP헤드</v>
          </cell>
          <cell r="C254" t="str">
            <v>105℃ 15A상향</v>
          </cell>
          <cell r="D254" t="str">
            <v>EA</v>
          </cell>
          <cell r="E254">
            <v>12000</v>
          </cell>
          <cell r="F254">
            <v>4500</v>
          </cell>
        </row>
        <row r="255">
          <cell r="A255">
            <v>20149</v>
          </cell>
          <cell r="B255" t="str">
            <v>SP헤드</v>
          </cell>
          <cell r="C255" t="str">
            <v>72℃ 15A하향</v>
          </cell>
          <cell r="D255" t="str">
            <v>EA</v>
          </cell>
          <cell r="E255">
            <v>10000</v>
          </cell>
          <cell r="F255">
            <v>2500</v>
          </cell>
        </row>
        <row r="256">
          <cell r="A256">
            <v>20150</v>
          </cell>
          <cell r="B256" t="str">
            <v>SP헤드</v>
          </cell>
          <cell r="C256" t="str">
            <v>105℃ 15A하향</v>
          </cell>
          <cell r="D256" t="str">
            <v>EA</v>
          </cell>
          <cell r="E256">
            <v>12000</v>
          </cell>
          <cell r="F256">
            <v>4500</v>
          </cell>
        </row>
        <row r="257">
          <cell r="A257">
            <v>20151</v>
          </cell>
          <cell r="B257" t="str">
            <v>백니쁠</v>
          </cell>
          <cell r="C257" t="str">
            <v>100A</v>
          </cell>
          <cell r="D257" t="str">
            <v>EA</v>
          </cell>
          <cell r="E257">
            <v>4500</v>
          </cell>
          <cell r="F257">
            <v>4270</v>
          </cell>
        </row>
        <row r="258">
          <cell r="A258">
            <v>20152</v>
          </cell>
          <cell r="B258" t="str">
            <v>백니쁠</v>
          </cell>
          <cell r="C258" t="str">
            <v>80A</v>
          </cell>
          <cell r="D258" t="str">
            <v>EA</v>
          </cell>
        </row>
        <row r="259">
          <cell r="A259">
            <v>20153</v>
          </cell>
          <cell r="B259" t="str">
            <v>백니쁠</v>
          </cell>
          <cell r="C259" t="str">
            <v>65A</v>
          </cell>
          <cell r="D259" t="str">
            <v>EA</v>
          </cell>
          <cell r="F259">
            <v>2144</v>
          </cell>
        </row>
        <row r="260">
          <cell r="A260">
            <v>20154</v>
          </cell>
          <cell r="B260" t="str">
            <v>백니쁠</v>
          </cell>
          <cell r="C260" t="str">
            <v>50A</v>
          </cell>
          <cell r="D260" t="str">
            <v>EA</v>
          </cell>
          <cell r="E260">
            <v>1560</v>
          </cell>
          <cell r="F260">
            <v>1060</v>
          </cell>
        </row>
        <row r="261">
          <cell r="A261">
            <v>20155</v>
          </cell>
          <cell r="B261" t="str">
            <v>백니쁠</v>
          </cell>
          <cell r="C261" t="str">
            <v>40A</v>
          </cell>
          <cell r="D261" t="str">
            <v>EA</v>
          </cell>
          <cell r="E261">
            <v>1390</v>
          </cell>
          <cell r="F261">
            <v>830</v>
          </cell>
        </row>
        <row r="262">
          <cell r="A262">
            <v>20156</v>
          </cell>
          <cell r="B262" t="str">
            <v>백니쁠</v>
          </cell>
          <cell r="C262" t="str">
            <v>32A</v>
          </cell>
          <cell r="D262" t="str">
            <v>EA</v>
          </cell>
          <cell r="E262">
            <v>987</v>
          </cell>
          <cell r="F262">
            <v>640</v>
          </cell>
        </row>
        <row r="263">
          <cell r="A263">
            <v>20157</v>
          </cell>
          <cell r="B263" t="str">
            <v>백니쁠</v>
          </cell>
          <cell r="C263" t="str">
            <v>25A</v>
          </cell>
          <cell r="D263" t="str">
            <v>EA</v>
          </cell>
          <cell r="E263">
            <v>620</v>
          </cell>
          <cell r="F263">
            <v>480</v>
          </cell>
        </row>
        <row r="264">
          <cell r="A264">
            <v>20158</v>
          </cell>
          <cell r="B264" t="str">
            <v>완강기(걸이)</v>
          </cell>
          <cell r="C264" t="str">
            <v>3층용</v>
          </cell>
          <cell r="D264" t="str">
            <v>EA</v>
          </cell>
          <cell r="E264">
            <v>175000</v>
          </cell>
          <cell r="F264">
            <v>85000</v>
          </cell>
        </row>
        <row r="265">
          <cell r="A265">
            <v>20159</v>
          </cell>
          <cell r="B265" t="str">
            <v>완강기(걸이)</v>
          </cell>
          <cell r="C265" t="str">
            <v>4층용</v>
          </cell>
          <cell r="D265" t="str">
            <v>EA</v>
          </cell>
          <cell r="E265">
            <v>195000</v>
          </cell>
          <cell r="F265">
            <v>90000</v>
          </cell>
        </row>
        <row r="266">
          <cell r="A266">
            <v>20160</v>
          </cell>
          <cell r="B266" t="str">
            <v>완강기(걸이)</v>
          </cell>
          <cell r="C266" t="str">
            <v>5층용</v>
          </cell>
          <cell r="D266" t="str">
            <v>EA</v>
          </cell>
          <cell r="E266">
            <v>215000</v>
          </cell>
          <cell r="F266">
            <v>97500</v>
          </cell>
        </row>
        <row r="267">
          <cell r="A267">
            <v>20161</v>
          </cell>
          <cell r="B267" t="str">
            <v>완강기(걸이)</v>
          </cell>
          <cell r="C267" t="str">
            <v>6층용</v>
          </cell>
          <cell r="D267" t="str">
            <v>EA</v>
          </cell>
          <cell r="E267">
            <v>225000</v>
          </cell>
          <cell r="F267">
            <v>105000</v>
          </cell>
        </row>
        <row r="268">
          <cell r="A268">
            <v>20162</v>
          </cell>
          <cell r="B268" t="str">
            <v>알루미늄밴드</v>
          </cell>
          <cell r="C268" t="str">
            <v>25MM</v>
          </cell>
          <cell r="D268" t="str">
            <v>M</v>
          </cell>
          <cell r="E268">
            <v>3000</v>
          </cell>
          <cell r="F268">
            <v>2600</v>
          </cell>
        </row>
        <row r="269">
          <cell r="A269">
            <v>20163</v>
          </cell>
          <cell r="B269" t="str">
            <v>옥내소화전주펌프</v>
          </cell>
          <cell r="C269" t="str">
            <v>7.5HP/4S/200LPM/52M/50A</v>
          </cell>
          <cell r="D269" t="str">
            <v>대</v>
          </cell>
          <cell r="E269">
            <v>1025700</v>
          </cell>
          <cell r="F269">
            <v>789000</v>
          </cell>
        </row>
        <row r="270">
          <cell r="A270">
            <v>20164</v>
          </cell>
          <cell r="B270" t="str">
            <v>옥내소화전보조펌프</v>
          </cell>
          <cell r="C270" t="str">
            <v>3HP/60LPM/52M/40A</v>
          </cell>
          <cell r="D270" t="str">
            <v>대</v>
          </cell>
          <cell r="E270">
            <v>430300</v>
          </cell>
          <cell r="F270">
            <v>331000</v>
          </cell>
        </row>
        <row r="271">
          <cell r="A271">
            <v>20165</v>
          </cell>
          <cell r="B271" t="str">
            <v>SP주펌프</v>
          </cell>
          <cell r="D271" t="str">
            <v>대</v>
          </cell>
        </row>
        <row r="272">
          <cell r="A272">
            <v>20166</v>
          </cell>
          <cell r="B272" t="str">
            <v>SP보조펌프</v>
          </cell>
          <cell r="D272" t="str">
            <v>대</v>
          </cell>
        </row>
        <row r="273">
          <cell r="A273">
            <v>20167</v>
          </cell>
          <cell r="B273" t="str">
            <v>펌프방진(OSM+BMB)</v>
          </cell>
          <cell r="D273" t="str">
            <v>SET</v>
          </cell>
          <cell r="E273">
            <v>136500</v>
          </cell>
          <cell r="F273">
            <v>105000</v>
          </cell>
        </row>
        <row r="274">
          <cell r="A274">
            <v>20168</v>
          </cell>
          <cell r="B274" t="str">
            <v>소화기받침대</v>
          </cell>
          <cell r="C274" t="str">
            <v>3.3KG</v>
          </cell>
          <cell r="D274" t="str">
            <v>EA</v>
          </cell>
          <cell r="E274">
            <v>5000</v>
          </cell>
          <cell r="F274">
            <v>3000</v>
          </cell>
        </row>
        <row r="275">
          <cell r="A275">
            <v>20169</v>
          </cell>
          <cell r="B275" t="str">
            <v>PIPE HANGER</v>
          </cell>
          <cell r="C275" t="str">
            <v>80A</v>
          </cell>
          <cell r="D275" t="str">
            <v>EA</v>
          </cell>
          <cell r="E275">
            <v>1300</v>
          </cell>
          <cell r="F275">
            <v>1000</v>
          </cell>
        </row>
        <row r="276">
          <cell r="A276">
            <v>20170</v>
          </cell>
          <cell r="B276" t="str">
            <v>PIPE HANGER</v>
          </cell>
          <cell r="C276" t="str">
            <v>65A</v>
          </cell>
          <cell r="D276" t="str">
            <v>EA</v>
          </cell>
          <cell r="E276">
            <v>1040</v>
          </cell>
          <cell r="F276">
            <v>800</v>
          </cell>
        </row>
        <row r="277">
          <cell r="A277">
            <v>20171</v>
          </cell>
          <cell r="B277" t="str">
            <v>PIPE HANGER</v>
          </cell>
          <cell r="C277" t="str">
            <v>50A</v>
          </cell>
          <cell r="D277" t="str">
            <v>EA</v>
          </cell>
          <cell r="E277">
            <v>910</v>
          </cell>
          <cell r="F277">
            <v>700</v>
          </cell>
        </row>
        <row r="278">
          <cell r="A278">
            <v>20172</v>
          </cell>
          <cell r="B278" t="str">
            <v>PIPE HANGER</v>
          </cell>
          <cell r="C278" t="str">
            <v>40A</v>
          </cell>
          <cell r="D278" t="str">
            <v>EA</v>
          </cell>
          <cell r="E278">
            <v>780</v>
          </cell>
          <cell r="F278">
            <v>600</v>
          </cell>
        </row>
        <row r="279">
          <cell r="A279">
            <v>20173</v>
          </cell>
          <cell r="B279" t="str">
            <v>PIPE HANGER</v>
          </cell>
          <cell r="C279" t="str">
            <v>32A</v>
          </cell>
          <cell r="D279" t="str">
            <v>EA</v>
          </cell>
          <cell r="E279">
            <v>650</v>
          </cell>
          <cell r="F279">
            <v>500</v>
          </cell>
        </row>
        <row r="280">
          <cell r="A280">
            <v>20174</v>
          </cell>
          <cell r="B280" t="str">
            <v>PIPE HANGER</v>
          </cell>
          <cell r="C280" t="str">
            <v>25A</v>
          </cell>
          <cell r="D280" t="str">
            <v>EA</v>
          </cell>
          <cell r="E280">
            <v>520</v>
          </cell>
          <cell r="F280">
            <v>400</v>
          </cell>
        </row>
        <row r="281">
          <cell r="A281">
            <v>20175</v>
          </cell>
          <cell r="B281" t="str">
            <v>U볼트/너트</v>
          </cell>
          <cell r="C281" t="str">
            <v>200A</v>
          </cell>
          <cell r="D281" t="str">
            <v>EA</v>
          </cell>
        </row>
        <row r="282">
          <cell r="A282">
            <v>20176</v>
          </cell>
          <cell r="B282" t="str">
            <v>U볼트/너트</v>
          </cell>
          <cell r="C282" t="str">
            <v>150A</v>
          </cell>
          <cell r="D282" t="str">
            <v>EA</v>
          </cell>
        </row>
        <row r="283">
          <cell r="A283">
            <v>20177</v>
          </cell>
          <cell r="B283" t="str">
            <v>U볼트/너트</v>
          </cell>
          <cell r="C283" t="str">
            <v>125A</v>
          </cell>
          <cell r="D283" t="str">
            <v>EA</v>
          </cell>
        </row>
        <row r="284">
          <cell r="A284">
            <v>20178</v>
          </cell>
          <cell r="B284" t="str">
            <v>U볼트/너트</v>
          </cell>
          <cell r="C284" t="str">
            <v>100A</v>
          </cell>
          <cell r="D284" t="str">
            <v>EA</v>
          </cell>
          <cell r="E284">
            <v>367</v>
          </cell>
        </row>
        <row r="285">
          <cell r="A285">
            <v>20179</v>
          </cell>
          <cell r="B285" t="str">
            <v>U볼트/너트</v>
          </cell>
          <cell r="C285" t="str">
            <v>80A</v>
          </cell>
          <cell r="D285" t="str">
            <v>EA</v>
          </cell>
          <cell r="E285">
            <v>258</v>
          </cell>
        </row>
        <row r="286">
          <cell r="A286">
            <v>20180</v>
          </cell>
          <cell r="B286" t="str">
            <v>U볼트/너트</v>
          </cell>
          <cell r="C286" t="str">
            <v>65A</v>
          </cell>
          <cell r="D286" t="str">
            <v>EA</v>
          </cell>
          <cell r="E286">
            <v>165</v>
          </cell>
        </row>
        <row r="287">
          <cell r="A287">
            <v>20181</v>
          </cell>
          <cell r="B287" t="str">
            <v>U볼트/너트</v>
          </cell>
          <cell r="C287" t="str">
            <v>50A</v>
          </cell>
          <cell r="D287" t="str">
            <v>EA</v>
          </cell>
          <cell r="E287">
            <v>139</v>
          </cell>
        </row>
        <row r="288">
          <cell r="A288">
            <v>20182</v>
          </cell>
          <cell r="B288" t="str">
            <v>볼트/너트</v>
          </cell>
          <cell r="C288" t="str">
            <v>M16*65L</v>
          </cell>
          <cell r="D288" t="str">
            <v>EA</v>
          </cell>
          <cell r="E288">
            <v>450</v>
          </cell>
          <cell r="F288">
            <v>190</v>
          </cell>
        </row>
        <row r="289">
          <cell r="A289">
            <v>20183</v>
          </cell>
          <cell r="B289" t="str">
            <v>압력탱크</v>
          </cell>
          <cell r="C289" t="str">
            <v>100L</v>
          </cell>
          <cell r="D289" t="str">
            <v>EA</v>
          </cell>
          <cell r="E289">
            <v>350000</v>
          </cell>
          <cell r="F289">
            <v>190000</v>
          </cell>
        </row>
        <row r="290">
          <cell r="A290">
            <v>20184</v>
          </cell>
          <cell r="B290" t="str">
            <v>CO2소화기</v>
          </cell>
          <cell r="C290" t="str">
            <v>50L/B</v>
          </cell>
          <cell r="D290" t="str">
            <v>EA</v>
          </cell>
          <cell r="E290">
            <v>480000</v>
          </cell>
          <cell r="F290">
            <v>300000</v>
          </cell>
        </row>
        <row r="291">
          <cell r="A291">
            <v>20185</v>
          </cell>
          <cell r="B291" t="str">
            <v>CO2소화기</v>
          </cell>
          <cell r="C291" t="str">
            <v>15L/B</v>
          </cell>
          <cell r="D291" t="str">
            <v>EA</v>
          </cell>
          <cell r="E291">
            <v>210000</v>
          </cell>
          <cell r="F291">
            <v>85000</v>
          </cell>
        </row>
        <row r="292">
          <cell r="A292">
            <v>20186</v>
          </cell>
          <cell r="B292" t="str">
            <v>CO2소화기</v>
          </cell>
          <cell r="C292" t="str">
            <v>10L/B</v>
          </cell>
          <cell r="D292" t="str">
            <v>EA</v>
          </cell>
          <cell r="E292">
            <v>165000</v>
          </cell>
          <cell r="F292">
            <v>75000</v>
          </cell>
        </row>
        <row r="293">
          <cell r="A293">
            <v>20187</v>
          </cell>
          <cell r="B293" t="str">
            <v>CO2소화기</v>
          </cell>
          <cell r="C293" t="str">
            <v>5L/B</v>
          </cell>
          <cell r="D293" t="str">
            <v>EA</v>
          </cell>
        </row>
        <row r="294">
          <cell r="A294">
            <v>20188</v>
          </cell>
          <cell r="B294" t="str">
            <v>하론소화기</v>
          </cell>
          <cell r="C294" t="str">
            <v>68KG</v>
          </cell>
          <cell r="D294" t="str">
            <v>EA</v>
          </cell>
        </row>
        <row r="295">
          <cell r="A295">
            <v>20189</v>
          </cell>
          <cell r="B295" t="str">
            <v>하론소화기</v>
          </cell>
          <cell r="C295" t="str">
            <v>46KG</v>
          </cell>
          <cell r="D295" t="str">
            <v>EA</v>
          </cell>
        </row>
        <row r="296">
          <cell r="A296">
            <v>20190</v>
          </cell>
          <cell r="B296" t="str">
            <v>하론소화기</v>
          </cell>
          <cell r="C296" t="str">
            <v>23KG</v>
          </cell>
          <cell r="D296" t="str">
            <v>EA</v>
          </cell>
        </row>
        <row r="297">
          <cell r="A297">
            <v>20191</v>
          </cell>
          <cell r="B297" t="str">
            <v>하론소화기</v>
          </cell>
          <cell r="C297" t="str">
            <v>6.8KG</v>
          </cell>
          <cell r="D297" t="str">
            <v>EA</v>
          </cell>
        </row>
        <row r="298">
          <cell r="A298">
            <v>20192</v>
          </cell>
          <cell r="B298" t="str">
            <v>하론소화기</v>
          </cell>
          <cell r="C298" t="str">
            <v>4.5KG</v>
          </cell>
          <cell r="D298" t="str">
            <v>EA</v>
          </cell>
        </row>
        <row r="299">
          <cell r="A299">
            <v>20193</v>
          </cell>
          <cell r="B299" t="str">
            <v>하론소화기</v>
          </cell>
          <cell r="C299" t="str">
            <v>3.0KG</v>
          </cell>
          <cell r="D299" t="str">
            <v>EA</v>
          </cell>
          <cell r="E299">
            <v>150000</v>
          </cell>
          <cell r="F299">
            <v>70000</v>
          </cell>
        </row>
        <row r="300">
          <cell r="A300">
            <v>20194</v>
          </cell>
          <cell r="B300" t="str">
            <v>하론소화기</v>
          </cell>
          <cell r="C300" t="str">
            <v>2.0KG</v>
          </cell>
          <cell r="D300" t="str">
            <v>EA</v>
          </cell>
        </row>
        <row r="301">
          <cell r="A301">
            <v>20195</v>
          </cell>
          <cell r="B301" t="str">
            <v>하론소화기</v>
          </cell>
          <cell r="C301" t="str">
            <v>1.0KG</v>
          </cell>
          <cell r="D301" t="str">
            <v>EA</v>
          </cell>
        </row>
        <row r="302">
          <cell r="A302">
            <v>20196</v>
          </cell>
          <cell r="B302" t="str">
            <v>물올림탱크</v>
          </cell>
          <cell r="C302" t="str">
            <v>100L</v>
          </cell>
          <cell r="D302" t="str">
            <v>EA</v>
          </cell>
          <cell r="E302">
            <v>215000</v>
          </cell>
          <cell r="F302">
            <v>85000</v>
          </cell>
        </row>
        <row r="303">
          <cell r="A303">
            <v>20197</v>
          </cell>
          <cell r="B303" t="str">
            <v>살수헤드</v>
          </cell>
          <cell r="C303" t="str">
            <v>15A</v>
          </cell>
          <cell r="D303" t="str">
            <v>EA</v>
          </cell>
          <cell r="E303">
            <v>7000</v>
          </cell>
          <cell r="F303">
            <v>4000</v>
          </cell>
        </row>
        <row r="304">
          <cell r="A304">
            <v>20198</v>
          </cell>
          <cell r="B304" t="str">
            <v>살수헤드</v>
          </cell>
          <cell r="C304" t="str">
            <v>20A</v>
          </cell>
          <cell r="D304" t="str">
            <v>EA</v>
          </cell>
          <cell r="E304">
            <v>9000</v>
          </cell>
          <cell r="F304">
            <v>4500</v>
          </cell>
        </row>
        <row r="305">
          <cell r="A305">
            <v>20199</v>
          </cell>
          <cell r="B305" t="str">
            <v>앵글</v>
          </cell>
          <cell r="C305" t="str">
            <v>40MM*5T</v>
          </cell>
          <cell r="D305" t="str">
            <v>M</v>
          </cell>
          <cell r="E305">
            <v>1419.6</v>
          </cell>
          <cell r="F305">
            <v>1092</v>
          </cell>
        </row>
        <row r="306">
          <cell r="A306">
            <v>20200</v>
          </cell>
          <cell r="B306" t="str">
            <v>셋트앙카</v>
          </cell>
          <cell r="C306" t="str">
            <v>3/8"</v>
          </cell>
          <cell r="D306" t="str">
            <v>EA</v>
          </cell>
          <cell r="E306">
            <v>117</v>
          </cell>
          <cell r="F306">
            <v>90</v>
          </cell>
        </row>
        <row r="307">
          <cell r="A307">
            <v>20201</v>
          </cell>
          <cell r="B307" t="str">
            <v>전산볼트</v>
          </cell>
          <cell r="C307" t="str">
            <v>1M</v>
          </cell>
          <cell r="D307" t="str">
            <v>EA</v>
          </cell>
          <cell r="E307">
            <v>1300</v>
          </cell>
          <cell r="F307">
            <v>1000</v>
          </cell>
        </row>
        <row r="308">
          <cell r="A308">
            <v>20202</v>
          </cell>
          <cell r="B308" t="str">
            <v>보온테이프</v>
          </cell>
          <cell r="C308" t="str">
            <v>적색</v>
          </cell>
          <cell r="D308" t="str">
            <v>EA</v>
          </cell>
          <cell r="E308">
            <v>700</v>
          </cell>
        </row>
        <row r="309">
          <cell r="A309">
            <v>20203</v>
          </cell>
          <cell r="B309" t="str">
            <v>방열복, 공기호흡기</v>
          </cell>
          <cell r="C309" t="str">
            <v>SAS500/#UPS-84</v>
          </cell>
          <cell r="D309" t="str">
            <v>SET</v>
          </cell>
          <cell r="E309">
            <v>2707000</v>
          </cell>
          <cell r="F309">
            <v>2151000</v>
          </cell>
        </row>
        <row r="310">
          <cell r="A310">
            <v>20204</v>
          </cell>
          <cell r="B310" t="str">
            <v>후드밸브</v>
          </cell>
          <cell r="C310" t="str">
            <v>150A</v>
          </cell>
          <cell r="D310" t="str">
            <v>EA</v>
          </cell>
          <cell r="E310">
            <v>73943.999999999985</v>
          </cell>
          <cell r="F310">
            <v>56879.999999999993</v>
          </cell>
          <cell r="G310">
            <v>62568</v>
          </cell>
        </row>
        <row r="311">
          <cell r="A311">
            <v>20205</v>
          </cell>
          <cell r="B311" t="str">
            <v>후드밸브</v>
          </cell>
          <cell r="C311" t="str">
            <v>125A</v>
          </cell>
          <cell r="D311" t="str">
            <v>EA</v>
          </cell>
          <cell r="E311">
            <v>63647.999999999993</v>
          </cell>
          <cell r="F311">
            <v>48959.999999999993</v>
          </cell>
          <cell r="G311">
            <v>53856</v>
          </cell>
        </row>
        <row r="312">
          <cell r="A312">
            <v>20206</v>
          </cell>
          <cell r="B312" t="str">
            <v>후드밸브</v>
          </cell>
          <cell r="C312" t="str">
            <v>100A</v>
          </cell>
          <cell r="D312" t="str">
            <v>EA</v>
          </cell>
          <cell r="E312">
            <v>38375.999999999993</v>
          </cell>
          <cell r="F312">
            <v>29519.999999999996</v>
          </cell>
          <cell r="G312">
            <v>32472</v>
          </cell>
        </row>
        <row r="313">
          <cell r="A313">
            <v>20207</v>
          </cell>
          <cell r="B313" t="str">
            <v>후드밸브</v>
          </cell>
          <cell r="C313" t="str">
            <v>80A</v>
          </cell>
          <cell r="D313" t="str">
            <v>EA</v>
          </cell>
          <cell r="E313">
            <v>35567.999999999993</v>
          </cell>
          <cell r="F313">
            <v>27359.999999999996</v>
          </cell>
          <cell r="G313">
            <v>30096</v>
          </cell>
        </row>
        <row r="314">
          <cell r="A314">
            <v>20208</v>
          </cell>
          <cell r="B314" t="str">
            <v>후드밸브</v>
          </cell>
          <cell r="C314" t="str">
            <v>65A</v>
          </cell>
          <cell r="D314" t="str">
            <v>EA</v>
          </cell>
          <cell r="E314">
            <v>30887.999999999996</v>
          </cell>
          <cell r="F314">
            <v>23759.999999999996</v>
          </cell>
          <cell r="G314">
            <v>26136</v>
          </cell>
        </row>
        <row r="315">
          <cell r="A315">
            <v>20209</v>
          </cell>
          <cell r="B315" t="str">
            <v>후드밸브</v>
          </cell>
          <cell r="C315" t="str">
            <v>50A</v>
          </cell>
          <cell r="D315" t="str">
            <v>EA</v>
          </cell>
          <cell r="E315">
            <v>27133.363636363632</v>
          </cell>
          <cell r="F315">
            <v>20871.81818181818</v>
          </cell>
          <cell r="G315">
            <v>22959</v>
          </cell>
        </row>
        <row r="316">
          <cell r="A316">
            <v>20210</v>
          </cell>
          <cell r="B316" t="str">
            <v>02.노무비</v>
          </cell>
        </row>
        <row r="317">
          <cell r="A317">
            <v>20211</v>
          </cell>
          <cell r="B317" t="str">
            <v>노무비</v>
          </cell>
          <cell r="C317" t="str">
            <v>배관공</v>
          </cell>
          <cell r="D317" t="str">
            <v>인</v>
          </cell>
          <cell r="E317">
            <v>51272</v>
          </cell>
        </row>
        <row r="318">
          <cell r="A318">
            <v>20212</v>
          </cell>
          <cell r="B318" t="str">
            <v>노무비</v>
          </cell>
          <cell r="C318" t="str">
            <v>용접공</v>
          </cell>
          <cell r="D318" t="str">
            <v>인</v>
          </cell>
          <cell r="E318">
            <v>58758</v>
          </cell>
        </row>
        <row r="319">
          <cell r="A319">
            <v>20213</v>
          </cell>
          <cell r="B319" t="str">
            <v>노무비</v>
          </cell>
          <cell r="C319" t="str">
            <v>기계설치공</v>
          </cell>
          <cell r="D319" t="str">
            <v>인</v>
          </cell>
          <cell r="E319">
            <v>54111</v>
          </cell>
        </row>
        <row r="320">
          <cell r="A320">
            <v>20214</v>
          </cell>
          <cell r="B320" t="str">
            <v>노무비</v>
          </cell>
          <cell r="C320" t="str">
            <v>보온공</v>
          </cell>
          <cell r="D320" t="str">
            <v>인</v>
          </cell>
          <cell r="E320">
            <v>52961</v>
          </cell>
        </row>
        <row r="321">
          <cell r="A321">
            <v>20215</v>
          </cell>
          <cell r="B321" t="str">
            <v>노무비</v>
          </cell>
          <cell r="C321" t="str">
            <v>보통인부</v>
          </cell>
          <cell r="D321" t="str">
            <v>인</v>
          </cell>
          <cell r="E321">
            <v>37483</v>
          </cell>
        </row>
        <row r="322">
          <cell r="A322">
            <v>20216</v>
          </cell>
          <cell r="B322" t="str">
            <v>공구손료</v>
          </cell>
          <cell r="C322" t="str">
            <v>노무비의3%</v>
          </cell>
          <cell r="D322" t="str">
            <v>식</v>
          </cell>
        </row>
        <row r="323">
          <cell r="A323">
            <v>20217</v>
          </cell>
          <cell r="B323" t="str">
            <v>객석유도등</v>
          </cell>
          <cell r="C323" t="str">
            <v>DC24V</v>
          </cell>
          <cell r="D323" t="str">
            <v>EA</v>
          </cell>
          <cell r="E323">
            <v>35000</v>
          </cell>
          <cell r="F323">
            <v>25000</v>
          </cell>
        </row>
        <row r="324">
          <cell r="A324">
            <v>20218</v>
          </cell>
        </row>
        <row r="325">
          <cell r="A325">
            <v>20219</v>
          </cell>
        </row>
        <row r="326">
          <cell r="A326">
            <v>20220</v>
          </cell>
        </row>
        <row r="327">
          <cell r="A327">
            <v>20221</v>
          </cell>
        </row>
        <row r="328">
          <cell r="A328">
            <v>20222</v>
          </cell>
        </row>
        <row r="329">
          <cell r="A329">
            <v>20223</v>
          </cell>
        </row>
        <row r="330">
          <cell r="A330">
            <v>20224</v>
          </cell>
        </row>
        <row r="331">
          <cell r="A331">
            <v>20225</v>
          </cell>
        </row>
        <row r="332">
          <cell r="A332">
            <v>20226</v>
          </cell>
        </row>
        <row r="333">
          <cell r="A333">
            <v>20227</v>
          </cell>
        </row>
        <row r="334">
          <cell r="A334">
            <v>20228</v>
          </cell>
        </row>
        <row r="335">
          <cell r="A335">
            <v>20229</v>
          </cell>
        </row>
        <row r="336">
          <cell r="A336">
            <v>20230</v>
          </cell>
        </row>
        <row r="337">
          <cell r="A337">
            <v>20231</v>
          </cell>
        </row>
        <row r="338">
          <cell r="A338">
            <v>20232</v>
          </cell>
        </row>
        <row r="339">
          <cell r="A339">
            <v>20233</v>
          </cell>
        </row>
        <row r="340">
          <cell r="A340">
            <v>20234</v>
          </cell>
        </row>
        <row r="341">
          <cell r="A341">
            <v>20235</v>
          </cell>
        </row>
        <row r="342">
          <cell r="A342">
            <v>20236</v>
          </cell>
        </row>
        <row r="343">
          <cell r="A343">
            <v>20237</v>
          </cell>
          <cell r="F34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자재관리"/>
      <sheetName val="인원 현황"/>
      <sheetName val="시험실 규모"/>
      <sheetName val="시험기기"/>
      <sheetName val="XL4Poppy"/>
      <sheetName val="시공평가"/>
      <sheetName val="제경비(전체)"/>
      <sheetName val="70%"/>
      <sheetName val="을"/>
      <sheetName val="토공"/>
      <sheetName val="횡배수관집현황(2공구)"/>
    </sheetNames>
    <sheetDataSet>
      <sheetData sheetId="0"/>
      <sheetData sheetId="1"/>
      <sheetData sheetId="2"/>
      <sheetData sheetId="3"/>
      <sheetData sheetId="4"/>
      <sheetData sheetId="5">
        <row r="15">
          <cell r="A15" t="b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"/>
      <sheetName val="토공"/>
      <sheetName val="부대공"/>
      <sheetName val="포장공"/>
      <sheetName val="가로등내역서"/>
      <sheetName val="XL4Poppy"/>
      <sheetName val="배수공"/>
      <sheetName val="구조물공"/>
      <sheetName val="터널공"/>
      <sheetName val="조경공"/>
      <sheetName val="Sheet2"/>
      <sheetName val="Sheet3"/>
      <sheetName val="#REF"/>
      <sheetName val="부대내역"/>
      <sheetName val="터파기및재료"/>
      <sheetName val="노임단가"/>
      <sheetName val="자재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대가"/>
      <sheetName val="원가"/>
      <sheetName val="N賃率-職"/>
      <sheetName val="차액보증"/>
      <sheetName val="경산"/>
      <sheetName val="공사개요"/>
      <sheetName val="Sheet1"/>
      <sheetName val="배관내역"/>
      <sheetName val="일위대가서식"/>
      <sheetName val="단가조사"/>
      <sheetName val="횡배수관집현황(2공구)"/>
      <sheetName val="단가대비표"/>
      <sheetName val="일위대가목록"/>
      <sheetName val="완도수~1"/>
      <sheetName val="개소별수량산출"/>
      <sheetName val="내역서"/>
      <sheetName val="노임단가"/>
      <sheetName val="단가표"/>
      <sheetName val="서식"/>
      <sheetName val="재료표"/>
      <sheetName val="제안서"/>
      <sheetName val="데리네이타현황"/>
      <sheetName val="기둥(원형)"/>
      <sheetName val="기초공"/>
      <sheetName val="단위중량"/>
      <sheetName val="적용건축"/>
      <sheetName val="직접수량"/>
      <sheetName val="단가조서"/>
      <sheetName val="2공구산출내역"/>
      <sheetName val="PSCbeam설계"/>
      <sheetName val="물가자료"/>
      <sheetName val="공통가설"/>
      <sheetName val="피벗테이블데이터분석"/>
      <sheetName val="적용단위길이"/>
      <sheetName val="인건-측정"/>
      <sheetName val="입찰안"/>
      <sheetName val="기자재비"/>
      <sheetName val="front"/>
      <sheetName val="단가표 (2)"/>
      <sheetName val="기존단가 (2)"/>
      <sheetName val="주소"/>
      <sheetName val="위치조서"/>
      <sheetName val="총괄"/>
      <sheetName val="하수BOX이설"/>
      <sheetName val="별표"/>
      <sheetName val="BOX전기내역"/>
      <sheetName val="갑지(추정)"/>
      <sheetName val="BID"/>
      <sheetName val="Sheet4"/>
      <sheetName val="DATA1"/>
      <sheetName val="CABLE SIZE-1"/>
      <sheetName val="전기외주내역"/>
      <sheetName val="설계명세서"/>
      <sheetName val="품셈표"/>
      <sheetName val="단가"/>
      <sheetName val="일위(설)"/>
      <sheetName val="CTEMCOST"/>
      <sheetName val="구리토평1전기"/>
      <sheetName val="노무비"/>
      <sheetName val="견적서"/>
      <sheetName val="단"/>
      <sheetName val="일대목차"/>
      <sheetName val="합산자재"/>
      <sheetName val="#REF"/>
      <sheetName val="변압기 및 발전기 용량"/>
      <sheetName val="96작생능"/>
      <sheetName val="수정단중"/>
      <sheetName val="5사남"/>
      <sheetName val="단가_전기 신규"/>
      <sheetName val="일대목차_전기 신규"/>
      <sheetName val="구조물공1"/>
      <sheetName val="배수및구조물공1"/>
      <sheetName val="용산1(해보)"/>
      <sheetName val="자재표"/>
      <sheetName val="터파기및재료"/>
      <sheetName val="자료"/>
      <sheetName val="일위목록"/>
      <sheetName val="부대내역"/>
      <sheetName val="손익분석"/>
      <sheetName val="자재단가"/>
      <sheetName val="48전력선로일위"/>
      <sheetName val="패널"/>
      <sheetName val="노임"/>
      <sheetName val="XL4Poppy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지수산정"/>
      <sheetName val="기타산정"/>
      <sheetName val="조정산출표"/>
      <sheetName val="적용비대상"/>
      <sheetName val="적용건축"/>
      <sheetName val="지수건축"/>
      <sheetName val="건축목록"/>
      <sheetName val="설비목록"/>
      <sheetName val="기계경비991"/>
      <sheetName val="원가"/>
      <sheetName val="철거산출근거"/>
      <sheetName val="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VXXXXX"/>
      <sheetName val="적용대가"/>
      <sheetName val="지수내역"/>
      <sheetName val="노(97.1,97.9,98.1)"/>
      <sheetName val="적용건축"/>
      <sheetName val="수토공단위당"/>
      <sheetName val="일위대가"/>
      <sheetName val="인건-측정"/>
      <sheetName val="경산"/>
      <sheetName val="Baby일위대가"/>
      <sheetName val="COL"/>
      <sheetName val="우수공집계"/>
      <sheetName val="Sheet5"/>
      <sheetName val="단가산출"/>
      <sheetName val="저"/>
      <sheetName val="쌍송교"/>
      <sheetName val="QandAJunior"/>
      <sheetName val="내역"/>
      <sheetName val="김포IO"/>
      <sheetName val="FD"/>
      <sheetName val="약전닥트"/>
      <sheetName val="건축부하"/>
      <sheetName val="처리단락"/>
      <sheetName val="99관저"/>
      <sheetName val="일지-H"/>
      <sheetName val="LD"/>
      <sheetName val="FA설치명세"/>
      <sheetName val="KKK"/>
      <sheetName val="#REF"/>
      <sheetName val="FB25JN"/>
      <sheetName val="내역서(삼호)"/>
      <sheetName val="기계내역"/>
      <sheetName val="공정율"/>
      <sheetName val="pldt"/>
      <sheetName val="건집"/>
      <sheetName val="건축"/>
      <sheetName val="기설집"/>
      <sheetName val="설집"/>
      <sheetName val="내역서"/>
      <sheetName val="원가"/>
      <sheetName val="직접수량"/>
      <sheetName val="자재비"/>
      <sheetName val="단가조사"/>
      <sheetName val="견적서"/>
      <sheetName val="철거산출근거"/>
      <sheetName val="전기공사일위대가"/>
      <sheetName val="도로단위당"/>
      <sheetName val="J형측구단위수량"/>
      <sheetName val="피벗테이블데이터분석"/>
      <sheetName val="적용단위길이"/>
      <sheetName val="수량산출서"/>
      <sheetName val="산출-설비"/>
      <sheetName val="단가표 (2)"/>
      <sheetName val="일위대가서식"/>
      <sheetName val="대비2"/>
      <sheetName val="아파트건축"/>
      <sheetName val="영창26"/>
      <sheetName val="J直材4"/>
      <sheetName val="외주비"/>
      <sheetName val="토목공사"/>
      <sheetName val="횡배수관집현황(2공구)"/>
      <sheetName val="단가"/>
      <sheetName val="N賃率-職"/>
      <sheetName val="2공구산출내역"/>
      <sheetName val="단가산출서"/>
      <sheetName val="WEIGHT LIST"/>
      <sheetName val="POL6차-PIPING"/>
      <sheetName val="산#2-1 (2)"/>
      <sheetName val="ABUT수량-A1"/>
      <sheetName val="2차기성내역서"/>
      <sheetName val="표지"/>
      <sheetName val="수공기"/>
      <sheetName val="Sheet3"/>
      <sheetName val="노(97_1,97_9,98_1)"/>
      <sheetName val="원가계산"/>
      <sheetName val="수정내역"/>
      <sheetName val="일위대가표"/>
      <sheetName val="실행내역"/>
      <sheetName val="XXXXXX"/>
      <sheetName val="VXXX"/>
      <sheetName val="진짜내역"/>
      <sheetName val="전시원"/>
      <sheetName val="전시내"/>
      <sheetName val="Sheet1"/>
      <sheetName val="Sheet2"/>
      <sheetName val="표"/>
      <sheetName val="목"/>
      <sheetName val="설 (3)"/>
      <sheetName val="설 (2)"/>
      <sheetName val="설"/>
      <sheetName val="일"/>
      <sheetName val="일집표"/>
      <sheetName val="일위표"/>
      <sheetName val="수표"/>
      <sheetName val="총집"/>
      <sheetName val="집계표"/>
      <sheetName val="제작총집계표"/>
      <sheetName val="총경기장별내역서(10-11)"/>
      <sheetName val="경기장별내역서(12-107)"/>
      <sheetName val="중기사용료"/>
      <sheetName val="재료단가"/>
      <sheetName val="노임단가"/>
      <sheetName val="현장"/>
      <sheetName val="기본일위"/>
      <sheetName val="I一般比"/>
      <sheetName val="MAIN_TABLE"/>
      <sheetName val="백암비스타내역"/>
      <sheetName val="공사개요(서광주)"/>
      <sheetName val="산근"/>
      <sheetName val="금액내역서"/>
      <sheetName val="교통대책내역"/>
      <sheetName val="101동"/>
      <sheetName val="2000년1차"/>
      <sheetName val="2000전체분"/>
      <sheetName val="예산M11A"/>
      <sheetName val="건축내역"/>
      <sheetName val="출자한도"/>
      <sheetName val="3BL공동구 수량"/>
      <sheetName val="일대-1"/>
      <sheetName val="기초자료"/>
      <sheetName val="실행"/>
      <sheetName val="AIR SHOWER(3인용)"/>
      <sheetName val="재료"/>
      <sheetName val="기본단가표"/>
      <sheetName val="식재인부"/>
      <sheetName val="공사비총괄표"/>
      <sheetName val="골재산출"/>
      <sheetName val="5공철탑검토표"/>
      <sheetName val="4공철탑검토"/>
      <sheetName val="조명율표"/>
      <sheetName val="산출근거"/>
      <sheetName val="총괄표"/>
      <sheetName val="차수공개요"/>
      <sheetName val="대공종"/>
      <sheetName val="산출내역서"/>
      <sheetName val="Customer Databas"/>
      <sheetName val="자료"/>
      <sheetName val="노임"/>
      <sheetName val="스포회원매출"/>
      <sheetName val="철탑공사"/>
      <sheetName val="당초"/>
      <sheetName val="교각별철근수량집계표"/>
      <sheetName val="적용토목"/>
      <sheetName val="본체"/>
      <sheetName val="NYS"/>
      <sheetName val="CTEMCOST"/>
      <sheetName val="단중표"/>
      <sheetName val="설직재-1"/>
      <sheetName val="본공사"/>
      <sheetName val="기초내역서"/>
      <sheetName val="수량산출"/>
      <sheetName val="대가목록표"/>
      <sheetName val="요율"/>
      <sheetName val="갑지"/>
      <sheetName val="지질조사"/>
      <sheetName val="코드표"/>
      <sheetName val="자재단가"/>
      <sheetName val="설계서"/>
      <sheetName val="갑지(추정)"/>
      <sheetName val="토공(우물통,기타) "/>
      <sheetName val="물가자료"/>
      <sheetName val="재료비노무비"/>
      <sheetName val="LF자재단가"/>
      <sheetName val="원가 (2)"/>
      <sheetName val="식생블럭단위수량"/>
      <sheetName val="노임,재료비"/>
      <sheetName val="토공 total"/>
      <sheetName val="일위대가목차"/>
      <sheetName val="식재수량표"/>
      <sheetName val="총괄"/>
      <sheetName val="집계"/>
      <sheetName val="공량집"/>
      <sheetName val="배부율"/>
      <sheetName val="완성1"/>
      <sheetName val="완성2"/>
      <sheetName val="산재비율"/>
      <sheetName val="안전비율"/>
      <sheetName val="일반비율"/>
      <sheetName val="공량"/>
      <sheetName val="데이타"/>
      <sheetName val="DATA"/>
      <sheetName val="위생설비"/>
      <sheetName val="asd"/>
      <sheetName val="6PILE  (돌출)"/>
      <sheetName val="교수설계"/>
      <sheetName val="공사직종별노임"/>
      <sheetName val="RE9604"/>
      <sheetName val="당진1,2호기전선관설치및접지4차공사내역서-을지"/>
      <sheetName val="기술부대조건"/>
      <sheetName val="6호기"/>
      <sheetName val="예산"/>
      <sheetName val="지하"/>
      <sheetName val="LEGEND"/>
      <sheetName val="중기"/>
      <sheetName val="도급기성"/>
      <sheetName val="설비단가표"/>
      <sheetName val="오수공수량집계표"/>
      <sheetName val="Sheet6"/>
      <sheetName val="연부97-1"/>
      <sheetName val="조건표"/>
      <sheetName val="자갈,시멘트,모래산출"/>
      <sheetName val="48전력선로일위"/>
      <sheetName val="단가표"/>
      <sheetName val="시설물기초"/>
      <sheetName val=" 냉각수펌프"/>
      <sheetName val="AHU집계"/>
      <sheetName val="1.설계조건"/>
      <sheetName val="내역서(중수)"/>
      <sheetName val="CAT_5"/>
      <sheetName val="단가비교표_공통1"/>
      <sheetName val="CIVIL4"/>
      <sheetName val="내역서 "/>
      <sheetName val=" HIT-&gt;HMC 견적(3900)"/>
      <sheetName val="내역서2안"/>
      <sheetName val="특외대"/>
      <sheetName val="ELEC"/>
      <sheetName val="9GNG운반"/>
      <sheetName val="율촌법률사무소2내역"/>
      <sheetName val="공조기휀"/>
      <sheetName val="수주추정"/>
      <sheetName val="공통가설공사"/>
      <sheetName val="상가분양"/>
      <sheetName val="입찰안"/>
      <sheetName val="부대공Ⅱ"/>
      <sheetName val="102역사"/>
      <sheetName val="200"/>
      <sheetName val="3본사"/>
      <sheetName val="카메라"/>
      <sheetName val="조명시설"/>
      <sheetName val="설_(3)"/>
      <sheetName val="설_(2)"/>
      <sheetName val="3BL공동구_수량"/>
      <sheetName val="목록"/>
      <sheetName val="간접1"/>
      <sheetName val="장비가동"/>
      <sheetName val="견적"/>
      <sheetName val="노무,재료"/>
      <sheetName val="도급견적가"/>
      <sheetName val="사다리"/>
      <sheetName val="내역(원안-대안)"/>
      <sheetName val="노무비"/>
      <sheetName val="기계경비(시간당)"/>
      <sheetName val="데리네이타현황"/>
      <sheetName val="96정변2"/>
      <sheetName val="부하자료"/>
      <sheetName val="찍기"/>
      <sheetName val="일위(PANEL)"/>
      <sheetName val="계수시트"/>
      <sheetName val="MOTOR"/>
      <sheetName val="예산서"/>
      <sheetName val="램머"/>
      <sheetName val="효성CB 1P기초"/>
      <sheetName val="구천"/>
      <sheetName val="교사기준면적(초등)"/>
      <sheetName val="일위대가 "/>
      <sheetName val="Y-WORK"/>
      <sheetName val="도급예산내역서봉투"/>
      <sheetName val="공사원가계산서"/>
      <sheetName val="설계산출표지"/>
      <sheetName val="도급예산내역서총괄표"/>
      <sheetName val="을부담운반비"/>
      <sheetName val="설계산출기초"/>
      <sheetName val="운반비산출"/>
      <sheetName val="횡배수관토공수량"/>
      <sheetName val="98수문일위"/>
      <sheetName val="주소"/>
      <sheetName val="차액보증"/>
      <sheetName val="터파기및재료"/>
      <sheetName val="DATE"/>
      <sheetName val="차선도색현황"/>
      <sheetName val="Macro1"/>
      <sheetName val="일위대가내역"/>
      <sheetName val="소비자가"/>
      <sheetName val="금액집계"/>
      <sheetName val="일위대가(계측기설치)"/>
      <sheetName val="N賃率_職"/>
      <sheetName val="일반전기C"/>
      <sheetName val="조경일람"/>
      <sheetName val="본체철근표"/>
      <sheetName val="전기일위목록"/>
      <sheetName val="001"/>
      <sheetName val="단위내역서"/>
      <sheetName val="공사개요"/>
      <sheetName val="국내"/>
      <sheetName val="공통가설"/>
      <sheetName val="guard(mac)"/>
      <sheetName val="원가계산서"/>
      <sheetName val="시멘트"/>
      <sheetName val="제-노임"/>
      <sheetName val="제직재"/>
      <sheetName val="Customer_Databas"/>
      <sheetName val="토공_total"/>
      <sheetName val="_HIT-&gt;HMC_견적(3900)"/>
      <sheetName val="토공(우물통,기타)_"/>
      <sheetName val="AIR_SHOWER(3인용)"/>
      <sheetName val="6PILE__(돌출)"/>
      <sheetName val="원가_(2)"/>
      <sheetName val="제작비추산총괄표"/>
      <sheetName val="갑"/>
      <sheetName val="물량입력"/>
      <sheetName val="원가서"/>
      <sheetName val="주beam"/>
      <sheetName val="대치판정"/>
      <sheetName val="내역서1"/>
      <sheetName val="일위목록"/>
      <sheetName val="역공종"/>
      <sheetName val="갑지1"/>
      <sheetName val="전선 및 전선관"/>
      <sheetName val="토공"/>
      <sheetName val="첨부1"/>
      <sheetName val="일위대가1"/>
      <sheetName val="청주(철골발주의뢰서)"/>
      <sheetName val="직재"/>
      <sheetName val="총수량집계표"/>
      <sheetName val="일위(철거)"/>
      <sheetName val="내역(설계)"/>
      <sheetName val="물량표"/>
      <sheetName val="토공집계표"/>
      <sheetName val="을지"/>
      <sheetName val="단"/>
      <sheetName val="기계공사비집계(원안)"/>
      <sheetName val="내역서 제출"/>
      <sheetName val="ITEM"/>
      <sheetName val="내역표지"/>
      <sheetName val="COST"/>
      <sheetName val="노 무 비"/>
      <sheetName val="연결관암거"/>
      <sheetName val="일위대가목록"/>
      <sheetName val="일위_파일"/>
      <sheetName val="경영상태"/>
      <sheetName val="약품공급2"/>
      <sheetName val="현장관리비"/>
      <sheetName val="원본"/>
      <sheetName val="Sheet7(ㅅ)"/>
      <sheetName val="백룡교차로"/>
      <sheetName val="산정교차로"/>
      <sheetName val="신영교차로"/>
      <sheetName val="E총15"/>
      <sheetName val="내역관리1"/>
      <sheetName val="내역서(기성청구)"/>
      <sheetName val="일위대가10"/>
      <sheetName val="일위대가11"/>
      <sheetName val="일위대가12"/>
      <sheetName val="일위대가13"/>
      <sheetName val="일위대가14"/>
      <sheetName val="일위대가15"/>
      <sheetName val="일위대가16"/>
      <sheetName val="일위대가17"/>
      <sheetName val="일위대가2"/>
      <sheetName val="일위대가3"/>
      <sheetName val="일위대가4"/>
      <sheetName val="일위대가5"/>
      <sheetName val="일위대가6"/>
      <sheetName val="일위대가7"/>
      <sheetName val="일위대가8"/>
      <sheetName val="일위대가9"/>
      <sheetName val="일위대가18-1"/>
      <sheetName val="일위대가19-1"/>
      <sheetName val="일위대가20-1"/>
      <sheetName val="일위대가21-1"/>
      <sheetName val="일위대가22-1"/>
      <sheetName val="일위대가23-1"/>
      <sheetName val="일위대가24-1"/>
      <sheetName val="일위대가25-1"/>
      <sheetName val="일위대가26-1"/>
      <sheetName val="일위대가27-1"/>
      <sheetName val="일위대가28-1"/>
      <sheetName val="일위대가29-1"/>
      <sheetName val="일위대가30-1"/>
      <sheetName val="일위대가31-1"/>
      <sheetName val="일위대가32-1"/>
      <sheetName val="일위대가33-1"/>
      <sheetName val="일위대가34-1"/>
      <sheetName val="일위대가35-1"/>
      <sheetName val="일위대가36-1"/>
      <sheetName val="일위대가37-1"/>
      <sheetName val="일위대가38-1"/>
      <sheetName val="일위대가39-1"/>
      <sheetName val="일위대가40-1"/>
      <sheetName val="일위대가41-1"/>
      <sheetName val="일위대가42-1"/>
      <sheetName val="일위대가43-1"/>
      <sheetName val="일위대가44-1"/>
      <sheetName val="일위대가45-1"/>
      <sheetName val="일위대가46-1"/>
      <sheetName val="일위대가47-1"/>
      <sheetName val="일위대가48-1"/>
      <sheetName val="일위대가49-1"/>
      <sheetName val="일위대가50-1"/>
      <sheetName val="일위대가51-1"/>
      <sheetName val="일위대가52-1"/>
      <sheetName val="일위대가53-1"/>
      <sheetName val="일위대가54-1"/>
      <sheetName val="일위대가55-1"/>
      <sheetName val="일위대가56-1 "/>
      <sheetName val="일위대가57-1"/>
      <sheetName val="일위대가58-1"/>
      <sheetName val="일위대가59-1"/>
      <sheetName val="일위대가60-1"/>
      <sheetName val="일위대가61-1"/>
      <sheetName val="일위대가62-1"/>
      <sheetName val="일위대가63-1"/>
      <sheetName val="일위대가64-1"/>
      <sheetName val="일위대가65-1"/>
      <sheetName val="일위대가66-1"/>
      <sheetName val="일위대가67-1"/>
      <sheetName val="일위대가68-1"/>
      <sheetName val="일위대가69-1"/>
      <sheetName val="일위대가70-1"/>
      <sheetName val="일위대가71-1 "/>
      <sheetName val="일위대가72-1"/>
      <sheetName val="일위대가73-1"/>
      <sheetName val="일위대가74-1 "/>
      <sheetName val="일위대가75-1"/>
      <sheetName val="일위대가76-1 "/>
      <sheetName val="일위대가77-1 "/>
      <sheetName val="일위대가78-1 "/>
      <sheetName val="일위대가79-1"/>
      <sheetName val="일위대가80-1"/>
      <sheetName val="일위대가81-1"/>
      <sheetName val="일위대가82-1"/>
      <sheetName val="일위대가92-1"/>
      <sheetName val="3.2제조설비"/>
      <sheetName val="f산출"/>
      <sheetName val="하이테콤직원"/>
      <sheetName val="산출0"/>
      <sheetName val="금융비용"/>
      <sheetName val="콘크리트"/>
      <sheetName val="총괄집계표"/>
      <sheetName val="빌딩 안내"/>
      <sheetName val="관로공정"/>
      <sheetName val="토사(PE)"/>
      <sheetName val="01"/>
      <sheetName val="수배전반"/>
      <sheetName val="총내역서"/>
      <sheetName val="작업일보"/>
      <sheetName val="내역서01"/>
      <sheetName val="설계예시"/>
      <sheetName val="기초입력 DATA"/>
      <sheetName val="자재단가리스트"/>
      <sheetName val="사급자재(1단계)"/>
      <sheetName val="견적업체"/>
      <sheetName val="자재대"/>
      <sheetName val="간지"/>
      <sheetName val="견적단가"/>
      <sheetName val="전기"/>
      <sheetName val="기초작업"/>
      <sheetName val="출력은 금물"/>
      <sheetName val="일위대가(건축)"/>
      <sheetName val="간접비"/>
      <sheetName val="도급내역서"/>
      <sheetName val="부분별수량산출(조합기초)"/>
      <sheetName val="기자재비"/>
      <sheetName val="단가 "/>
      <sheetName val="COVER"/>
      <sheetName val="EJ"/>
      <sheetName val="일위대가(출입)"/>
      <sheetName val="식재일위대가"/>
      <sheetName val="전기2005"/>
      <sheetName val="통신2005"/>
      <sheetName val="별표 "/>
      <sheetName val="Inst."/>
      <sheetName val="01상노임"/>
      <sheetName val="입력변수"/>
      <sheetName val="일위"/>
      <sheetName val="계약서"/>
      <sheetName val="sub"/>
      <sheetName val="반포2차"/>
      <sheetName val="하도급원가계산총괄표(식재)"/>
      <sheetName val="공사착공계"/>
      <sheetName val="특별땅고르기"/>
      <sheetName val="단위단가"/>
      <sheetName val="노무비 근거"/>
      <sheetName val="INPUT"/>
      <sheetName val="직접공사비"/>
      <sheetName val="JUCKEYK"/>
      <sheetName val="건축원가"/>
      <sheetName val="#3_일위대가목록"/>
      <sheetName val="2000년 공정표"/>
      <sheetName val="기초일위"/>
      <sheetName val="노무비단가"/>
      <sheetName val="설계조건"/>
      <sheetName val="배수내역"/>
      <sheetName val="기흥하도용"/>
      <sheetName val="별표"/>
      <sheetName val="1공구산출내역서"/>
      <sheetName val="지점장"/>
      <sheetName val="유기공정"/>
      <sheetName val="유림콘도"/>
      <sheetName val="암거단위"/>
      <sheetName val="단가대비표 (3)"/>
      <sheetName val="을"/>
      <sheetName val="접지수량"/>
      <sheetName val="J-EQ"/>
      <sheetName val="구리토평1전기"/>
      <sheetName val="C.전기공사"/>
      <sheetName val="내역서적용수량"/>
      <sheetName val="가도공"/>
      <sheetName val="부대"/>
      <sheetName val="일위CODE"/>
      <sheetName val="gyun"/>
      <sheetName val="날개벽수량표"/>
      <sheetName val="자재표"/>
      <sheetName val="간접비계산"/>
      <sheetName val="전기내역"/>
      <sheetName val="신우"/>
      <sheetName val="유림총괄"/>
      <sheetName val="현장관리비참조"/>
      <sheetName val="민감도"/>
      <sheetName val="총괄내역"/>
      <sheetName val="예가표"/>
      <sheetName val="터널조도"/>
      <sheetName val="봉방동근생"/>
      <sheetName val="기타 정보통신공사"/>
      <sheetName val="개요"/>
      <sheetName val="노임단가(08.01)"/>
      <sheetName val="청도공장"/>
      <sheetName val="세부내역서(전기)"/>
      <sheetName val="수량산출(생반)"/>
      <sheetName val="제경비율"/>
      <sheetName val="기본가정"/>
      <sheetName val="(1)본선수량집계"/>
      <sheetName val="청곡지선입력"/>
      <sheetName val="보증수수료산출"/>
      <sheetName val="화재 탐지 설비"/>
      <sheetName val="부대내역"/>
      <sheetName val="세골재  T2 변경 현황"/>
      <sheetName val="통합집계표"/>
      <sheetName val="단가일람"/>
      <sheetName val="갑지.을지"/>
      <sheetName val="실행철강하도"/>
      <sheetName val="BID"/>
      <sheetName val="일위대가(1)"/>
      <sheetName val="작성"/>
      <sheetName val="손익분석"/>
      <sheetName val="그림"/>
      <sheetName val="그림2"/>
      <sheetName val="포승중환경개선공사(변경)"/>
      <sheetName val="철근중량"/>
      <sheetName val="ESCO개보수공사"/>
      <sheetName val="Uint보온"/>
      <sheetName val="재집"/>
      <sheetName val="교각1"/>
      <sheetName val="설계"/>
      <sheetName val="품셈"/>
      <sheetName val="전체"/>
      <sheetName val="0Title"/>
      <sheetName val="추가예산"/>
      <sheetName val="오동"/>
      <sheetName val="대조"/>
      <sheetName val="나한"/>
      <sheetName val="부대집계"/>
      <sheetName val="PIPING"/>
      <sheetName val="전신환매도율"/>
      <sheetName val="ilch"/>
      <sheetName val="대,유,램"/>
      <sheetName val="국별인원"/>
      <sheetName val="일위대가(4층원격)"/>
      <sheetName val="기초일위대가"/>
      <sheetName val="단가대비표"/>
      <sheetName val="산출기초"/>
      <sheetName val="Sheet1 (2)"/>
      <sheetName val="소방"/>
      <sheetName val="사업수지"/>
      <sheetName val="정부노임단가"/>
      <sheetName val="1구간BOQ"/>
      <sheetName val="도급내역"/>
      <sheetName val="공량(1월22일)"/>
      <sheetName val="단위중량"/>
      <sheetName val="출력은_금물"/>
      <sheetName val="_냉각수펌프"/>
      <sheetName val="단가_"/>
      <sheetName val="일반공사"/>
      <sheetName val="8.PILE  (돌출)"/>
      <sheetName val="위치조서"/>
      <sheetName val="전기일위대가"/>
      <sheetName val="원가총괄"/>
      <sheetName val="AHU-01"/>
      <sheetName val="연습"/>
      <sheetName val="중기일위대가"/>
      <sheetName val="A 견적"/>
      <sheetName val="변경내역(전체)"/>
      <sheetName val="DATA테이블1 (2)"/>
      <sheetName val="계측기"/>
      <sheetName val="정거장 설계조건"/>
      <sheetName val="단재적표"/>
      <sheetName val="1000 DB구축 부표"/>
      <sheetName val="CT "/>
      <sheetName val="발신정보"/>
      <sheetName val="기초대가"/>
      <sheetName val="조도계산서 (도서)"/>
      <sheetName val="명세서"/>
      <sheetName val="20관리비율"/>
      <sheetName val="조명율"/>
      <sheetName val="98지급계획"/>
      <sheetName val="DB"/>
      <sheetName val="공연,전시"/>
      <sheetName val="s.v"/>
      <sheetName val="1차 내역서"/>
      <sheetName val="설_(3)1"/>
      <sheetName val="설_(2)1"/>
      <sheetName val="3BL공동구_수량1"/>
      <sheetName val="1_설계조건"/>
      <sheetName val="2000년_공정표"/>
      <sheetName val="공사입찰정보입력"/>
      <sheetName val="공문"/>
      <sheetName val="파일의이용"/>
      <sheetName val="산출"/>
      <sheetName val="사업부배부A"/>
      <sheetName val="구성1"/>
      <sheetName val="구성2"/>
      <sheetName val="구성3"/>
      <sheetName val="구성4"/>
      <sheetName val="철콘"/>
      <sheetName val="입상내역"/>
      <sheetName val="국내조달(통합-1)"/>
      <sheetName val="노무비_근거"/>
      <sheetName val="전선_및_전선관"/>
      <sheetName val="효성CB_1P기초"/>
      <sheetName val="내역서_제출"/>
      <sheetName val="세동별비상"/>
      <sheetName val="구조물공1"/>
      <sheetName val="배수및구조물공1"/>
      <sheetName val="내역5"/>
      <sheetName val="일위대가-2"/>
      <sheetName val="2F 회의실견적(5_14 일대)"/>
      <sheetName val="단가조사서"/>
      <sheetName val="Sheet38"/>
      <sheetName val="부속동"/>
      <sheetName val="1안"/>
      <sheetName val="부대공"/>
      <sheetName val="포장공"/>
      <sheetName val="원가계산서 "/>
      <sheetName val="도담구내 개소별 명세"/>
      <sheetName val="조건표 (2)"/>
      <sheetName val="Sheet4"/>
      <sheetName val="인공산출"/>
      <sheetName val="철근량"/>
      <sheetName val="내역전기"/>
      <sheetName val="맨홀수량산출"/>
      <sheetName val="유림골조"/>
      <sheetName val="참조자료"/>
      <sheetName val="수로교"/>
      <sheetName val="갑  지"/>
      <sheetName val="말뚝지지력산정"/>
      <sheetName val="집"/>
      <sheetName val="FAX"/>
      <sheetName val="물집"/>
      <sheetName val="지급자재"/>
      <sheetName val="공사추진현황"/>
      <sheetName val="사전공사"/>
      <sheetName val="자료입력"/>
      <sheetName val="공정코드"/>
      <sheetName val="구매내역1"/>
      <sheetName val="수량"/>
      <sheetName val="기계설비표선정수장"/>
      <sheetName val="1"/>
      <sheetName val="제안서입력"/>
      <sheetName val="장비선정 "/>
      <sheetName val="품셈TABLE"/>
      <sheetName val="가설공사"/>
      <sheetName val="자재일람"/>
      <sheetName val="견적(100%)"/>
      <sheetName val="기초자료입력"/>
      <sheetName val="2000.05"/>
      <sheetName val="실행대비"/>
      <sheetName val="16-1"/>
      <sheetName val="내역서중"/>
      <sheetName val="교각계산"/>
      <sheetName val="직접노무"/>
      <sheetName val="직접재료"/>
      <sheetName val="표  지"/>
      <sheetName val="분전반"/>
      <sheetName val="건축기계설비표선정수장"/>
      <sheetName val="수량총괄"/>
      <sheetName val="구의33고"/>
      <sheetName val="집수정토공"/>
      <sheetName val="설계명세서"/>
      <sheetName val="남양시작동자105노65기1.3화1.2"/>
      <sheetName val="인적사항"/>
      <sheetName val="국도접속 차도부수량"/>
      <sheetName val="조명일위"/>
      <sheetName val="참고"/>
      <sheetName val="본서하반기"/>
      <sheetName val="하반기(지구대)"/>
      <sheetName val="패널"/>
      <sheetName val="간접(90)"/>
      <sheetName val="품셈총괄"/>
      <sheetName val="표층포설및다짐"/>
      <sheetName val="투찰가"/>
      <sheetName val="수목표준대가"/>
      <sheetName val="Total"/>
      <sheetName val="예산총괄"/>
      <sheetName val="옥외계측"/>
      <sheetName val="CODE"/>
      <sheetName val="인공"/>
      <sheetName val="도급자재"/>
      <sheetName val="工관리비율"/>
      <sheetName val="工완성공사율"/>
      <sheetName val="물가시세"/>
      <sheetName val="부하"/>
      <sheetName val="주요기준"/>
      <sheetName val="자재단가비교표"/>
      <sheetName val="b_balju"/>
      <sheetName val="노무단가산정"/>
      <sheetName val="도급내역서(재노경)"/>
      <sheetName val="와동수량"/>
      <sheetName val="직원현황"/>
      <sheetName val="ELECTRIC"/>
      <sheetName val="99년하반기"/>
      <sheetName val="철근집계"/>
      <sheetName val="COPING"/>
      <sheetName val="건설기계사용료목록"/>
      <sheetName val="간선계산"/>
      <sheetName val="건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배수관총"/>
      <sheetName val="위치조서"/>
      <sheetName val="횡배수집계"/>
      <sheetName val="면벽집계"/>
      <sheetName val="흄관 날개벽"/>
      <sheetName val="종배수관"/>
      <sheetName val="배수관단위"/>
      <sheetName val="면벽 단수)"/>
      <sheetName val="Module1"/>
      <sheetName val="갑지"/>
      <sheetName val="자료입력"/>
      <sheetName val="횡배수관수량총"/>
      <sheetName val="횡배수관수량"/>
      <sheetName val="횡배수관위치조서"/>
      <sheetName val="횡배수관"/>
      <sheetName val="평균높이산출근거"/>
      <sheetName val="적용단위길이"/>
      <sheetName val="횡배수관날개수량(구배1.5)"/>
      <sheetName val="횡배수관날개벽공제토&amp;공제떼산출식"/>
      <sheetName val="면벽"/>
      <sheetName val="집수정수량집계표"/>
      <sheetName val="집수정수량조서"/>
      <sheetName val="집수정"/>
      <sheetName val="종배수관수량"/>
      <sheetName val="종배수관위치조서"/>
      <sheetName val="종배수관면벽구"/>
      <sheetName val="종배수관(구)"/>
      <sheetName val="종배수관면벽신"/>
      <sheetName val="종배수관(신)"/>
      <sheetName val="맹암거수량집계표"/>
      <sheetName val="맹암거단위수량(토사)"/>
      <sheetName val="맹암거단위수량(암)"/>
      <sheetName val="맹암거단위수량(절성토경계부)"/>
      <sheetName val="맹암거위치조서"/>
      <sheetName val="특수기호강도거푸집"/>
      <sheetName val="피벗테이블데이터분석"/>
      <sheetName val="Dialog3"/>
      <sheetName val="조언자"/>
      <sheetName val="DATE"/>
      <sheetName val="단위수량"/>
      <sheetName val="맨홀수량산출"/>
      <sheetName val="8.PILE  (돌출)"/>
      <sheetName val="3.바닥판설계"/>
      <sheetName val="횡배수관토공수량"/>
      <sheetName val="낙찰표"/>
      <sheetName val="직노"/>
      <sheetName val="을지"/>
      <sheetName val="일위대가(가설)"/>
      <sheetName val="암거날개벽재료집계"/>
      <sheetName val="배수관공"/>
      <sheetName val="일위대가-2"/>
      <sheetName val="내역서적용"/>
      <sheetName val="Baby일위대가"/>
      <sheetName val="FB25JN"/>
      <sheetName val="설계예시"/>
      <sheetName val="노임단가"/>
      <sheetName val="ABUT수량-A1"/>
      <sheetName val="배수집계"/>
      <sheetName val="횡배수량집계"/>
      <sheetName val="횡배위치"/>
      <sheetName val="토공"/>
      <sheetName val="날개벽"/>
      <sheetName val="TYPE-1"/>
      <sheetName val="TYPE-2"/>
      <sheetName val="TYPE-3"/>
      <sheetName val="집수정 "/>
      <sheetName val="집수정TYPE1"/>
      <sheetName val="집수정TYPE2"/>
      <sheetName val="맨홀수량집계표"/>
      <sheetName val="맨홀위치및연장조서"/>
      <sheetName val="맨훌수량산출근거"/>
      <sheetName val="맨홀터파기"/>
      <sheetName val="빗물받이수량집계"/>
      <sheetName val="빗물받이단위수량"/>
      <sheetName val="집수정(주택용)집계"/>
      <sheetName val="집수정(주택용)단위수량"/>
      <sheetName val="Sheet5"/>
      <sheetName val="계산중"/>
      <sheetName val="배수관공집계"/>
      <sheetName val="Sheet2"/>
      <sheetName val="Sheet3"/>
      <sheetName val="내역표지"/>
      <sheetName val="원가"/>
      <sheetName val="횡날개수집"/>
      <sheetName val="수량총괄"/>
      <sheetName val="일위대가(계측기설치)"/>
      <sheetName val="표  지"/>
      <sheetName val="단가표 (2)"/>
      <sheetName val="상수도토공집계표"/>
      <sheetName val="노무비단가"/>
      <sheetName val="내역"/>
      <sheetName val="접속도로1"/>
      <sheetName val="내역서(삼호)"/>
      <sheetName val="날개수량1.5"/>
      <sheetName val="COL"/>
      <sheetName val="세동별비상"/>
      <sheetName val="부하"/>
      <sheetName val="내역서"/>
      <sheetName val="일위대가"/>
      <sheetName val="06 일위대가목록"/>
      <sheetName val="기둥(원형)"/>
      <sheetName val="기초공"/>
      <sheetName val="unit 4"/>
      <sheetName val="교통대책내역"/>
      <sheetName val="적용건축"/>
      <sheetName val="을"/>
      <sheetName val="일반공사"/>
      <sheetName val="공사개요"/>
      <sheetName val="매입세율"/>
      <sheetName val="DATA"/>
      <sheetName val="입찰안"/>
      <sheetName val="자료"/>
      <sheetName val="9GNG운반"/>
      <sheetName val="적용토목"/>
      <sheetName val="지급융통"/>
      <sheetName val="목차"/>
      <sheetName val="품셈총괄표"/>
      <sheetName val="품셈TABLE"/>
      <sheetName val="미드수량"/>
      <sheetName val="코드일람표"/>
      <sheetName val="전신환매도율"/>
      <sheetName val="수문일1"/>
      <sheetName val="설 계"/>
      <sheetName val="아파트"/>
      <sheetName val="시중노임단가"/>
      <sheetName val="98수문일위"/>
      <sheetName val="횡배수관집현황(2공구)"/>
      <sheetName val="집계표"/>
      <sheetName val="INPUT"/>
      <sheetName val="빗물받이(910-510-410)"/>
      <sheetName val="데리네이타현황"/>
      <sheetName val="ITEM"/>
      <sheetName val="본공사"/>
      <sheetName val="식재인부"/>
      <sheetName val="경비_원본"/>
      <sheetName val="연부97-1"/>
      <sheetName val="갑지1"/>
      <sheetName val="프로젝트"/>
      <sheetName val="내역서전체"/>
      <sheetName val="대로근거"/>
      <sheetName val="내역(전력)"/>
      <sheetName val="관급단가"/>
      <sheetName val="철거산출근거"/>
      <sheetName val="CODE"/>
      <sheetName val="옹벽현"/>
      <sheetName val="품셈"/>
      <sheetName val="제수변 수량집계표(보통)"/>
      <sheetName val="000000"/>
      <sheetName val="표지1"/>
      <sheetName val="설계설명서"/>
      <sheetName val="Sheet3 (2)"/>
      <sheetName val="설계예산서"/>
      <sheetName val="운반거리표"/>
      <sheetName val="예정공정(6개월)"/>
      <sheetName val="관급자재간지"/>
      <sheetName val="자재집계간지"/>
      <sheetName val="자재집계"/>
      <sheetName val="토공간지"/>
      <sheetName val="토공집계표"/>
      <sheetName val="토공토적집계"/>
      <sheetName val="토적계산서"/>
      <sheetName val="축조공간지"/>
      <sheetName val="석축자재집계"/>
      <sheetName val="석축수량집계"/>
      <sheetName val="석축단위수량"/>
      <sheetName val="피복석전개도"/>
      <sheetName val="피복석평균높이"/>
      <sheetName val="끝마무리"/>
      <sheetName val="포장공간지"/>
      <sheetName val="포장공집계"/>
      <sheetName val="포장재료집계"/>
      <sheetName val="포장수량집계 "/>
      <sheetName val="상치포장"/>
      <sheetName val="상치포장토적"/>
      <sheetName val="상치포장 (2)"/>
      <sheetName val="접속포장토적"/>
      <sheetName val="신축이음"/>
      <sheetName val="EACT10"/>
      <sheetName val="일위대가서식"/>
      <sheetName val="옥외"/>
      <sheetName val="2003.4.1."/>
      <sheetName val="I一般比"/>
      <sheetName val="단가표"/>
      <sheetName val="PIPE(UG)내역"/>
      <sheetName val="원가계산서"/>
      <sheetName val="LOPCALC"/>
      <sheetName val="건축공사실행"/>
      <sheetName val="증감조서"/>
      <sheetName val="sw1"/>
      <sheetName val="NOMUBI"/>
      <sheetName val="노임"/>
      <sheetName val="수원공"/>
      <sheetName val="맨홀(2~4)"/>
      <sheetName val="연습장소"/>
      <sheetName val="배선(낙차)"/>
      <sheetName val="평자재단가"/>
      <sheetName val="IMPEADENCE MAP 취수장"/>
      <sheetName val="laroux"/>
      <sheetName val="일위대가-1"/>
      <sheetName val="건축내역"/>
      <sheetName val="ELEV SPEC(Ia,Ir)"/>
      <sheetName val="위치"/>
      <sheetName val="환율change"/>
      <sheetName val="총괄"/>
      <sheetName val="여수토토적"/>
      <sheetName val="내역(설계)"/>
      <sheetName val="단가산출서"/>
      <sheetName val="금액내역서"/>
      <sheetName val="96보완계획7.12"/>
      <sheetName val="조도계산서 (도서)"/>
      <sheetName val="옥외전력간선설비공사"/>
      <sheetName val="연산창"/>
      <sheetName val="48전력선로일위"/>
      <sheetName val="문학간접"/>
      <sheetName val="공통가설공사"/>
      <sheetName val="1000 DB구축 부표"/>
      <sheetName val="시화점실행"/>
      <sheetName val="4)유동표"/>
      <sheetName val="기초단가"/>
      <sheetName val="하남내역"/>
      <sheetName val="PSCbeam설계"/>
      <sheetName val="가도공"/>
      <sheetName val="여주방향"/>
      <sheetName val="분전함신설"/>
      <sheetName val="접지1종"/>
      <sheetName val="수원공사비"/>
      <sheetName val="자재대"/>
      <sheetName val="5.세운W-A"/>
      <sheetName val="교각1"/>
      <sheetName val="2공구자재집"/>
      <sheetName val="일위대가목록"/>
      <sheetName val="구리토평1전기"/>
      <sheetName val="전체"/>
      <sheetName val="자재일위(경)"/>
      <sheetName val="별표집계"/>
      <sheetName val="#REF"/>
      <sheetName val="간지1"/>
      <sheetName val="배수관공수량집계"/>
      <sheetName val="배수관집계표"/>
      <sheetName val="간지2"/>
      <sheetName val="배수관수량집계"/>
      <sheetName val="횡배수관수량집계"/>
      <sheetName val="횡배날개수량집계"/>
      <sheetName val="횡관현황"/>
      <sheetName val="터파기고PIPE"/>
      <sheetName val="횡배수관구체"/>
      <sheetName val="날개벽산출근거"/>
      <sheetName val="간지3"/>
      <sheetName val="종배수관수량집계표"/>
      <sheetName val="종배수관및면벽수량집계표"/>
      <sheetName val="종배수관및면벽현황"/>
      <sheetName val="종배수관단위수량"/>
      <sheetName val="간지4"/>
      <sheetName val="집수정수량집계"/>
      <sheetName val="집수정현황"/>
      <sheetName val="집수정그림"/>
      <sheetName val="서울대규장각(가시설흙막이)"/>
      <sheetName val="표지"/>
      <sheetName val="차액보증"/>
      <sheetName val="실행철강하도"/>
      <sheetName val="Sheet1"/>
      <sheetName val="Sheet12"/>
      <sheetName val="내역서적용수량"/>
      <sheetName val="배수공수량집계표"/>
      <sheetName val="배수공토공집계표"/>
      <sheetName val="타공종이월수량집계표"/>
      <sheetName val="배수관공수량집계표"/>
      <sheetName val="횡배수관수량집계표"/>
      <sheetName val="횡배수관현황"/>
      <sheetName val="횡배수관토공(1)"/>
      <sheetName val="횡배수관토공(2)"/>
      <sheetName val="횡배수관토공(3)"/>
      <sheetName val="횡배수관토공(4)"/>
      <sheetName val="날개벽수량"/>
      <sheetName val="날개벽위치조서"/>
      <sheetName val="날개벽잔토"/>
      <sheetName val="날개벽공제"/>
      <sheetName val="종배수관현황"/>
      <sheetName val="종배수토공(1)"/>
      <sheetName val="종배수토공(2)"/>
      <sheetName val="면벽단위수량"/>
      <sheetName val="집수정공"/>
      <sheetName val="집수정설치현황"/>
      <sheetName val="집수정1"/>
      <sheetName val="집수정2"/>
      <sheetName val="집수정1(터파기수량) "/>
      <sheetName val="집수정2(터파기수량)"/>
      <sheetName val="날개벽수량 (2)"/>
      <sheetName val="용수로공"/>
      <sheetName val="용수로수량집계표"/>
      <sheetName val="용수로설치현황"/>
      <sheetName val="용수로(1.0X1.0)단위수량"/>
      <sheetName val="슬라브TYPE-1"/>
      <sheetName val="슬라브TYPE-2"/>
      <sheetName val="단위량당중기"/>
      <sheetName val="단가"/>
      <sheetName val="공비대비"/>
      <sheetName val="평야부단가"/>
      <sheetName val="데이타"/>
      <sheetName val="단가 및 재료비"/>
      <sheetName val="지구단위계획"/>
      <sheetName val="당초명세(평)"/>
      <sheetName val="차집관로"/>
      <sheetName val="암거치수표"/>
      <sheetName val="재료집계표빽업"/>
      <sheetName val="암거수리계산서"/>
      <sheetName val="◀암거수리계산조서"/>
      <sheetName val="◀암거위치"/>
      <sheetName val="최종단면▶"/>
      <sheetName val="◀평균높이▶"/>
      <sheetName val=" 토목 처리장도급내역서 "/>
      <sheetName val="JUCKEYK"/>
      <sheetName val="중로근거"/>
      <sheetName val="항목(데이타삭제금지)"/>
      <sheetName val="노무비집계표"/>
      <sheetName val="영창26"/>
      <sheetName val="토목주소"/>
      <sheetName val="프랜트면허"/>
      <sheetName val="토사(PE)"/>
      <sheetName val="200"/>
      <sheetName val="-배수구조총재료"/>
      <sheetName val="배수통관(좌)"/>
      <sheetName val="BID"/>
      <sheetName val="참조자료"/>
      <sheetName val="흄관기초"/>
      <sheetName val="외주비"/>
      <sheetName val="약품공급2"/>
      <sheetName val="건축원가"/>
      <sheetName val="원가&amp;하도급원가"/>
      <sheetName val="조경일람"/>
      <sheetName val="부안일위"/>
      <sheetName val="빗물받이_910_510_410_"/>
      <sheetName val="공사물량총량집계"/>
      <sheetName val="수량산출서"/>
      <sheetName val="자재단가"/>
      <sheetName val="환산"/>
      <sheetName val="기자재비"/>
      <sheetName val="사리부설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>
        <row r="12">
          <cell r="A12">
            <v>1</v>
          </cell>
        </row>
      </sheetData>
      <sheetData sheetId="13">
        <row r="2">
          <cell r="B2">
            <v>6</v>
          </cell>
        </row>
      </sheetData>
      <sheetData sheetId="14">
        <row r="2">
          <cell r="B2">
            <v>6</v>
          </cell>
        </row>
      </sheetData>
      <sheetData sheetId="15">
        <row r="2">
          <cell r="B2">
            <v>6</v>
          </cell>
        </row>
      </sheetData>
      <sheetData sheetId="16">
        <row r="2">
          <cell r="B2">
            <v>6</v>
          </cell>
        </row>
      </sheetData>
      <sheetData sheetId="17">
        <row r="2">
          <cell r="B2">
            <v>6</v>
          </cell>
        </row>
      </sheetData>
      <sheetData sheetId="18">
        <row r="2">
          <cell r="B2">
            <v>6</v>
          </cell>
        </row>
      </sheetData>
      <sheetData sheetId="19">
        <row r="2">
          <cell r="B2">
            <v>6</v>
          </cell>
        </row>
      </sheetData>
      <sheetData sheetId="20">
        <row r="2">
          <cell r="B2">
            <v>6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단가표 (2)"/>
      <sheetName val="견적서표지 (2)"/>
      <sheetName val="견적서갑지 (2)"/>
      <sheetName val="공사비총괄표 (3)"/>
      <sheetName val="A동소화 (2)"/>
      <sheetName val="A동자탐 (2)"/>
      <sheetName val="단가표"/>
      <sheetName val="견적서표지"/>
      <sheetName val="견적서갑지"/>
      <sheetName val="공사비총괄표 (2)"/>
      <sheetName val="A동소화"/>
      <sheetName val="A동자탐"/>
      <sheetName val="B동소화"/>
      <sheetName val="B동자탐 "/>
      <sheetName val="내역서"/>
      <sheetName val="설직재-1"/>
      <sheetName val="환산"/>
      <sheetName val="남원견적"/>
      <sheetName val="위치조서"/>
      <sheetName val="역T형옹벽(3.0)"/>
      <sheetName val="을지"/>
      <sheetName val="직노"/>
      <sheetName val="노임"/>
      <sheetName val="철거산출근거"/>
      <sheetName val="남양시작동자105노65기1.3화1.2"/>
      <sheetName val="마감산출"/>
      <sheetName val="FB25JN"/>
      <sheetName val="단가표 _2_"/>
      <sheetName val="일위대가(가설)"/>
      <sheetName val="기계내역"/>
      <sheetName val="적용건축"/>
      <sheetName val="일위"/>
      <sheetName val="일위대가서식"/>
      <sheetName val="일위대가양식"/>
      <sheetName val="일위대가"/>
      <sheetName val="부대내역"/>
      <sheetName val="견적대비 견적서"/>
      <sheetName val="배관BM(일반)"/>
      <sheetName val="차액보증"/>
      <sheetName val="COVER"/>
      <sheetName val="J直材4"/>
      <sheetName val="일위대가목차"/>
      <sheetName val="EQ"/>
      <sheetName val="백암비스타내역"/>
      <sheetName val="정문내역"/>
      <sheetName val="MANUFACTORY"/>
      <sheetName val="일위대가표"/>
      <sheetName val="J형측구단위수량"/>
      <sheetName val="Sheet1"/>
      <sheetName val="1.우편집중내역서"/>
      <sheetName val="가로등내역서"/>
      <sheetName val="#REF"/>
      <sheetName val="터파기및재료"/>
      <sheetName val="48전력선로일위"/>
      <sheetName val="Sheet15"/>
      <sheetName val="암거날개벽재료집계"/>
      <sheetName val="입찰안"/>
      <sheetName val="단가표_(2)"/>
      <sheetName val="견적서표지_(2)"/>
      <sheetName val="견적서갑지_(2)"/>
      <sheetName val="공사비총괄표_(3)"/>
      <sheetName val="A동소화_(2)"/>
      <sheetName val="A동자탐_(2)"/>
      <sheetName val="공사비총괄표_(2)"/>
      <sheetName val="B동자탐_"/>
      <sheetName val="단가표__2_"/>
      <sheetName val="역T형옹벽(3_0)"/>
      <sheetName val="서식"/>
      <sheetName val="재료표"/>
      <sheetName val="2001년일위대가"/>
      <sheetName val="총괄"/>
      <sheetName val="관접합및부설"/>
      <sheetName val="단가"/>
      <sheetName val="시운전연료"/>
    </sheetNames>
    <sheetDataSet>
      <sheetData sheetId="0" refreshError="1">
        <row r="2">
          <cell r="A2" t="str">
            <v>코드번호</v>
          </cell>
          <cell r="B2" t="str">
            <v>품명</v>
          </cell>
          <cell r="C2" t="str">
            <v>규격</v>
          </cell>
          <cell r="D2" t="str">
            <v>단위</v>
          </cell>
          <cell r="E2" t="str">
            <v>견적단가</v>
          </cell>
          <cell r="F2" t="str">
            <v>실행가</v>
          </cell>
          <cell r="G2" t="str">
            <v>구매가(VAT포함)</v>
          </cell>
        </row>
        <row r="3">
          <cell r="A3">
            <v>10001</v>
          </cell>
          <cell r="B3" t="str">
            <v>화재수신기</v>
          </cell>
          <cell r="C3" t="str">
            <v>P-1-25CCT</v>
          </cell>
          <cell r="D3" t="str">
            <v>면</v>
          </cell>
        </row>
        <row r="4">
          <cell r="A4">
            <v>10002</v>
          </cell>
          <cell r="B4" t="str">
            <v>화재수신기</v>
          </cell>
          <cell r="C4" t="str">
            <v>P-1-20CCT</v>
          </cell>
          <cell r="D4" t="str">
            <v>면</v>
          </cell>
          <cell r="E4">
            <v>550000</v>
          </cell>
          <cell r="F4">
            <v>170000</v>
          </cell>
        </row>
        <row r="5">
          <cell r="A5">
            <v>10003</v>
          </cell>
          <cell r="B5" t="str">
            <v>화재수신기</v>
          </cell>
          <cell r="C5" t="str">
            <v>P-1-15CCT</v>
          </cell>
          <cell r="D5" t="str">
            <v>면</v>
          </cell>
          <cell r="E5">
            <v>480000</v>
          </cell>
          <cell r="F5">
            <v>150000</v>
          </cell>
        </row>
        <row r="6">
          <cell r="A6">
            <v>10004</v>
          </cell>
          <cell r="B6" t="str">
            <v>화재수신기</v>
          </cell>
          <cell r="C6" t="str">
            <v>P-1-10CCT</v>
          </cell>
          <cell r="D6" t="str">
            <v>면</v>
          </cell>
          <cell r="E6">
            <v>380000</v>
          </cell>
          <cell r="F6">
            <v>130000</v>
          </cell>
        </row>
        <row r="7">
          <cell r="A7">
            <v>10005</v>
          </cell>
          <cell r="B7" t="str">
            <v>화재수신기</v>
          </cell>
          <cell r="C7" t="str">
            <v>P-1-5CCT</v>
          </cell>
          <cell r="D7" t="str">
            <v>면</v>
          </cell>
          <cell r="E7">
            <v>240000</v>
          </cell>
          <cell r="F7">
            <v>90000</v>
          </cell>
        </row>
        <row r="8">
          <cell r="A8">
            <v>10006</v>
          </cell>
          <cell r="B8" t="str">
            <v>화재수신기</v>
          </cell>
          <cell r="C8" t="str">
            <v>복합형/4</v>
          </cell>
          <cell r="D8" t="str">
            <v>면</v>
          </cell>
          <cell r="E8">
            <v>900000</v>
          </cell>
          <cell r="F8">
            <v>600000</v>
          </cell>
        </row>
        <row r="9">
          <cell r="A9">
            <v>10007</v>
          </cell>
          <cell r="B9" t="str">
            <v>화재수신기</v>
          </cell>
          <cell r="C9" t="str">
            <v>복합형/2</v>
          </cell>
          <cell r="D9" t="str">
            <v>면</v>
          </cell>
          <cell r="E9">
            <v>550000</v>
          </cell>
          <cell r="F9">
            <v>450000</v>
          </cell>
        </row>
        <row r="10">
          <cell r="A10">
            <v>10008</v>
          </cell>
          <cell r="B10" t="str">
            <v>경종</v>
          </cell>
          <cell r="C10" t="str">
            <v>DC 24V</v>
          </cell>
          <cell r="D10" t="str">
            <v>EA</v>
          </cell>
          <cell r="E10">
            <v>5500</v>
          </cell>
          <cell r="F10">
            <v>3600</v>
          </cell>
        </row>
        <row r="11">
          <cell r="A11">
            <v>10009</v>
          </cell>
          <cell r="B11" t="str">
            <v>표시등</v>
          </cell>
          <cell r="C11" t="str">
            <v>DC 24V/L.E.D</v>
          </cell>
          <cell r="D11" t="str">
            <v>EA</v>
          </cell>
          <cell r="E11">
            <v>2000</v>
          </cell>
          <cell r="F11">
            <v>900</v>
          </cell>
        </row>
        <row r="12">
          <cell r="A12">
            <v>10010</v>
          </cell>
          <cell r="B12" t="str">
            <v>발신기</v>
          </cell>
          <cell r="C12" t="str">
            <v>P-1급</v>
          </cell>
          <cell r="D12" t="str">
            <v>EA</v>
          </cell>
          <cell r="E12">
            <v>5000</v>
          </cell>
          <cell r="F12">
            <v>2900</v>
          </cell>
        </row>
        <row r="13">
          <cell r="A13">
            <v>10011</v>
          </cell>
          <cell r="B13" t="str">
            <v>기동램프</v>
          </cell>
          <cell r="C13" t="str">
            <v>AC 220V</v>
          </cell>
          <cell r="D13" t="str">
            <v>EA</v>
          </cell>
          <cell r="E13">
            <v>2300</v>
          </cell>
          <cell r="F13">
            <v>1400</v>
          </cell>
        </row>
        <row r="14">
          <cell r="A14">
            <v>10012</v>
          </cell>
          <cell r="B14" t="str">
            <v>차동식감지기</v>
          </cell>
          <cell r="C14" t="str">
            <v>스포트형</v>
          </cell>
          <cell r="D14" t="str">
            <v>EA</v>
          </cell>
          <cell r="E14">
            <v>5000</v>
          </cell>
          <cell r="F14">
            <v>2800</v>
          </cell>
        </row>
        <row r="15">
          <cell r="A15">
            <v>10013</v>
          </cell>
          <cell r="B15" t="str">
            <v>정온식감지기</v>
          </cell>
          <cell r="C15" t="str">
            <v>스포트형</v>
          </cell>
          <cell r="D15" t="str">
            <v>EA</v>
          </cell>
          <cell r="E15">
            <v>5000</v>
          </cell>
          <cell r="F15">
            <v>2500</v>
          </cell>
        </row>
        <row r="16">
          <cell r="A16">
            <v>10014</v>
          </cell>
          <cell r="B16" t="str">
            <v>연기식감지기</v>
          </cell>
          <cell r="C16" t="str">
            <v>광전식</v>
          </cell>
          <cell r="D16" t="str">
            <v>EA</v>
          </cell>
          <cell r="E16">
            <v>20000</v>
          </cell>
          <cell r="F16">
            <v>9800</v>
          </cell>
        </row>
        <row r="17">
          <cell r="A17">
            <v>10015</v>
          </cell>
          <cell r="B17" t="str">
            <v>통로유도표지</v>
          </cell>
          <cell r="C17" t="str">
            <v>축광</v>
          </cell>
          <cell r="D17" t="str">
            <v>EA</v>
          </cell>
          <cell r="E17">
            <v>4500</v>
          </cell>
          <cell r="F17">
            <v>2500</v>
          </cell>
        </row>
        <row r="18">
          <cell r="A18">
            <v>10016</v>
          </cell>
          <cell r="B18" t="str">
            <v>통로유도등</v>
          </cell>
          <cell r="C18" t="str">
            <v>매입형</v>
          </cell>
          <cell r="D18" t="str">
            <v>EA</v>
          </cell>
          <cell r="E18">
            <v>43000</v>
          </cell>
          <cell r="F18">
            <v>16000</v>
          </cell>
        </row>
        <row r="19">
          <cell r="A19">
            <v>10017</v>
          </cell>
          <cell r="B19" t="str">
            <v>통로유도등</v>
          </cell>
          <cell r="C19" t="str">
            <v>돌출형</v>
          </cell>
          <cell r="D19" t="str">
            <v>EA</v>
          </cell>
          <cell r="E19">
            <v>37000</v>
          </cell>
          <cell r="F19">
            <v>16000</v>
          </cell>
        </row>
        <row r="20">
          <cell r="A20">
            <v>10018</v>
          </cell>
          <cell r="B20" t="str">
            <v>피난구유도표지</v>
          </cell>
          <cell r="C20" t="str">
            <v>축광</v>
          </cell>
          <cell r="D20" t="str">
            <v>EA</v>
          </cell>
          <cell r="E20">
            <v>4000</v>
          </cell>
          <cell r="F20">
            <v>3000</v>
          </cell>
        </row>
        <row r="21">
          <cell r="A21">
            <v>10019</v>
          </cell>
          <cell r="B21" t="str">
            <v>피난구유도등</v>
          </cell>
          <cell r="C21" t="str">
            <v>10W</v>
          </cell>
          <cell r="D21" t="str">
            <v>EA</v>
          </cell>
          <cell r="E21">
            <v>28000</v>
          </cell>
          <cell r="F21">
            <v>14000</v>
          </cell>
        </row>
        <row r="22">
          <cell r="A22">
            <v>10020</v>
          </cell>
          <cell r="B22" t="str">
            <v>피난구유도등</v>
          </cell>
          <cell r="C22" t="str">
            <v>20W</v>
          </cell>
          <cell r="D22" t="str">
            <v>EA</v>
          </cell>
          <cell r="E22">
            <v>45000</v>
          </cell>
          <cell r="F22">
            <v>20000</v>
          </cell>
        </row>
        <row r="23">
          <cell r="A23">
            <v>10021</v>
          </cell>
          <cell r="B23" t="str">
            <v>피난구유도등</v>
          </cell>
          <cell r="C23" t="str">
            <v>40W</v>
          </cell>
          <cell r="D23" t="str">
            <v>EA</v>
          </cell>
          <cell r="E23">
            <v>110000</v>
          </cell>
          <cell r="F23">
            <v>85000</v>
          </cell>
        </row>
        <row r="24">
          <cell r="A24">
            <v>10022</v>
          </cell>
          <cell r="B24" t="str">
            <v>비상조명등</v>
          </cell>
          <cell r="C24" t="str">
            <v>AC 220V</v>
          </cell>
          <cell r="D24" t="str">
            <v>EA</v>
          </cell>
          <cell r="E24">
            <v>78000</v>
          </cell>
          <cell r="F24">
            <v>50000</v>
          </cell>
        </row>
        <row r="25">
          <cell r="A25">
            <v>10023</v>
          </cell>
          <cell r="B25" t="str">
            <v>AMP</v>
          </cell>
          <cell r="C25" t="str">
            <v>50W</v>
          </cell>
          <cell r="D25" t="str">
            <v>면</v>
          </cell>
          <cell r="E25">
            <v>450000</v>
          </cell>
        </row>
        <row r="26">
          <cell r="A26">
            <v>10024</v>
          </cell>
          <cell r="B26" t="str">
            <v>스피커</v>
          </cell>
          <cell r="C26" t="str">
            <v>세대1W</v>
          </cell>
          <cell r="D26" t="str">
            <v>EA</v>
          </cell>
          <cell r="E26">
            <v>5000</v>
          </cell>
          <cell r="F26">
            <v>3800</v>
          </cell>
        </row>
        <row r="27">
          <cell r="A27">
            <v>10025</v>
          </cell>
          <cell r="B27" t="str">
            <v>스피커</v>
          </cell>
          <cell r="C27" t="str">
            <v>3W</v>
          </cell>
          <cell r="D27" t="str">
            <v>EA</v>
          </cell>
          <cell r="E27">
            <v>20000</v>
          </cell>
          <cell r="F27">
            <v>9500</v>
          </cell>
        </row>
        <row r="28">
          <cell r="A28">
            <v>10026</v>
          </cell>
          <cell r="B28" t="str">
            <v>소화전세트</v>
          </cell>
          <cell r="C28" t="str">
            <v>경,표,발,기동램프</v>
          </cell>
          <cell r="D28" t="str">
            <v>SET</v>
          </cell>
          <cell r="E28">
            <v>14600</v>
          </cell>
          <cell r="F28">
            <v>8800</v>
          </cell>
        </row>
        <row r="29">
          <cell r="A29">
            <v>10027</v>
          </cell>
          <cell r="B29" t="str">
            <v>속보함세트</v>
          </cell>
          <cell r="C29" t="str">
            <v>경,표,발신기</v>
          </cell>
          <cell r="D29" t="str">
            <v>SET</v>
          </cell>
          <cell r="E29">
            <v>56600</v>
          </cell>
          <cell r="F29">
            <v>38400</v>
          </cell>
        </row>
        <row r="30">
          <cell r="A30">
            <v>10028</v>
          </cell>
          <cell r="B30" t="str">
            <v>속보내함</v>
          </cell>
          <cell r="C30" t="str">
            <v>200*600</v>
          </cell>
          <cell r="D30" t="str">
            <v>EA</v>
          </cell>
          <cell r="E30">
            <v>12000</v>
          </cell>
          <cell r="F30">
            <v>6000</v>
          </cell>
        </row>
        <row r="31">
          <cell r="A31">
            <v>10029</v>
          </cell>
          <cell r="B31" t="str">
            <v>속보함커버</v>
          </cell>
          <cell r="C31" t="str">
            <v>SUS</v>
          </cell>
          <cell r="D31" t="str">
            <v>EA</v>
          </cell>
          <cell r="E31">
            <v>32300</v>
          </cell>
          <cell r="F31">
            <v>19000</v>
          </cell>
        </row>
        <row r="32">
          <cell r="A32">
            <v>10030</v>
          </cell>
          <cell r="B32" t="str">
            <v>속노함노출</v>
          </cell>
          <cell r="C32" t="str">
            <v>STEEL</v>
          </cell>
          <cell r="D32" t="str">
            <v>EA</v>
          </cell>
          <cell r="E32">
            <v>9000</v>
          </cell>
          <cell r="F32">
            <v>4500</v>
          </cell>
        </row>
        <row r="33">
          <cell r="A33">
            <v>10031</v>
          </cell>
          <cell r="B33" t="str">
            <v>속노함노출</v>
          </cell>
          <cell r="C33" t="str">
            <v>SUS</v>
          </cell>
          <cell r="D33" t="str">
            <v>EA</v>
          </cell>
          <cell r="E33">
            <v>45000</v>
          </cell>
          <cell r="F33">
            <v>25000</v>
          </cell>
        </row>
        <row r="34">
          <cell r="A34">
            <v>10032</v>
          </cell>
          <cell r="B34" t="str">
            <v>중계기</v>
          </cell>
          <cell r="C34" t="str">
            <v>HI-MUX2/2/2</v>
          </cell>
          <cell r="D34" t="str">
            <v>EA</v>
          </cell>
          <cell r="E34">
            <v>120000</v>
          </cell>
          <cell r="F34">
            <v>55000</v>
          </cell>
        </row>
        <row r="35">
          <cell r="A35">
            <v>10033</v>
          </cell>
          <cell r="B35" t="str">
            <v>비상콘센트</v>
          </cell>
          <cell r="C35" t="str">
            <v>소화전내장형</v>
          </cell>
          <cell r="D35" t="str">
            <v>EA</v>
          </cell>
          <cell r="E35">
            <v>65000</v>
          </cell>
          <cell r="F35">
            <v>45000</v>
          </cell>
        </row>
        <row r="36">
          <cell r="A36">
            <v>10034</v>
          </cell>
          <cell r="B36" t="str">
            <v>전자싸이렌</v>
          </cell>
          <cell r="C36" t="str">
            <v>DC 24V</v>
          </cell>
          <cell r="D36" t="str">
            <v>EA</v>
          </cell>
          <cell r="E36">
            <v>25000</v>
          </cell>
          <cell r="F36">
            <v>11000</v>
          </cell>
        </row>
        <row r="37">
          <cell r="A37">
            <v>10035</v>
          </cell>
          <cell r="B37" t="str">
            <v>S.V.P</v>
          </cell>
          <cell r="C37" t="str">
            <v>DC 24V</v>
          </cell>
          <cell r="D37" t="str">
            <v>면</v>
          </cell>
          <cell r="E37">
            <v>62000</v>
          </cell>
          <cell r="F37">
            <v>25000</v>
          </cell>
        </row>
        <row r="38">
          <cell r="A38">
            <v>10036</v>
          </cell>
          <cell r="B38" t="str">
            <v>저수위경보</v>
          </cell>
          <cell r="C38" t="str">
            <v>DC 24V</v>
          </cell>
          <cell r="D38" t="str">
            <v>EA</v>
          </cell>
          <cell r="E38">
            <v>35000</v>
          </cell>
          <cell r="F38">
            <v>18000</v>
          </cell>
        </row>
        <row r="39">
          <cell r="A39">
            <v>10037</v>
          </cell>
          <cell r="B39" t="str">
            <v>TAMPER SWITCH</v>
          </cell>
          <cell r="C39" t="str">
            <v>DC 24V</v>
          </cell>
          <cell r="D39" t="str">
            <v>EA</v>
          </cell>
          <cell r="E39">
            <v>5000</v>
          </cell>
        </row>
        <row r="40">
          <cell r="A40">
            <v>10038</v>
          </cell>
          <cell r="B40" t="str">
            <v>MCC P/L</v>
          </cell>
          <cell r="C40" t="str">
            <v>AC 380V</v>
          </cell>
          <cell r="D40" t="str">
            <v>면</v>
          </cell>
          <cell r="E40">
            <v>750000</v>
          </cell>
          <cell r="F40">
            <v>700000</v>
          </cell>
        </row>
        <row r="41">
          <cell r="A41">
            <v>10039</v>
          </cell>
          <cell r="B41" t="str">
            <v>전선관</v>
          </cell>
          <cell r="C41" t="str">
            <v>HI-LEX16C</v>
          </cell>
          <cell r="D41" t="str">
            <v>M</v>
          </cell>
          <cell r="E41">
            <v>180</v>
          </cell>
          <cell r="F41">
            <v>110</v>
          </cell>
        </row>
        <row r="42">
          <cell r="A42">
            <v>10040</v>
          </cell>
          <cell r="B42" t="str">
            <v>전선관</v>
          </cell>
          <cell r="C42" t="str">
            <v>HI-LEX22C</v>
          </cell>
          <cell r="D42" t="str">
            <v>M</v>
          </cell>
          <cell r="E42">
            <v>216</v>
          </cell>
          <cell r="F42">
            <v>150</v>
          </cell>
        </row>
        <row r="43">
          <cell r="A43">
            <v>10041</v>
          </cell>
          <cell r="B43" t="str">
            <v>전선관</v>
          </cell>
          <cell r="C43" t="str">
            <v>HI-LEX28C</v>
          </cell>
          <cell r="D43" t="str">
            <v>M</v>
          </cell>
          <cell r="E43">
            <v>315</v>
          </cell>
          <cell r="F43">
            <v>200</v>
          </cell>
        </row>
        <row r="44">
          <cell r="A44">
            <v>10042</v>
          </cell>
          <cell r="B44" t="str">
            <v>전선관</v>
          </cell>
          <cell r="C44" t="str">
            <v>HI-16C</v>
          </cell>
          <cell r="D44" t="str">
            <v>M</v>
          </cell>
          <cell r="E44">
            <v>390</v>
          </cell>
          <cell r="F44">
            <v>365</v>
          </cell>
        </row>
        <row r="45">
          <cell r="A45">
            <v>10043</v>
          </cell>
          <cell r="B45" t="str">
            <v>전선관</v>
          </cell>
          <cell r="C45" t="str">
            <v>HI-22C</v>
          </cell>
          <cell r="D45" t="str">
            <v>M</v>
          </cell>
          <cell r="E45">
            <v>430</v>
          </cell>
          <cell r="F45">
            <v>410</v>
          </cell>
        </row>
        <row r="46">
          <cell r="A46">
            <v>10044</v>
          </cell>
          <cell r="B46" t="str">
            <v>전선관</v>
          </cell>
          <cell r="C46" t="str">
            <v>HI-28C</v>
          </cell>
          <cell r="D46" t="str">
            <v>M</v>
          </cell>
          <cell r="E46">
            <v>750</v>
          </cell>
          <cell r="F46">
            <v>720</v>
          </cell>
        </row>
        <row r="47">
          <cell r="A47">
            <v>10045</v>
          </cell>
          <cell r="B47" t="str">
            <v>전선관</v>
          </cell>
          <cell r="C47" t="str">
            <v>HI-36C</v>
          </cell>
          <cell r="D47" t="str">
            <v>M</v>
          </cell>
          <cell r="E47">
            <v>1350</v>
          </cell>
          <cell r="F47">
            <v>1200</v>
          </cell>
        </row>
        <row r="48">
          <cell r="A48">
            <v>10046</v>
          </cell>
          <cell r="B48" t="str">
            <v>전선관</v>
          </cell>
          <cell r="C48" t="str">
            <v>ST-16C</v>
          </cell>
          <cell r="D48" t="str">
            <v>M</v>
          </cell>
          <cell r="E48">
            <v>1230</v>
          </cell>
          <cell r="F48">
            <v>1160</v>
          </cell>
        </row>
        <row r="49">
          <cell r="A49">
            <v>10047</v>
          </cell>
          <cell r="B49" t="str">
            <v>전선관</v>
          </cell>
          <cell r="C49" t="str">
            <v>ST-22C</v>
          </cell>
          <cell r="D49" t="str">
            <v>M</v>
          </cell>
          <cell r="E49">
            <v>1620</v>
          </cell>
          <cell r="F49">
            <v>1480</v>
          </cell>
        </row>
        <row r="50">
          <cell r="A50">
            <v>10048</v>
          </cell>
          <cell r="B50" t="str">
            <v>전선관</v>
          </cell>
          <cell r="C50" t="str">
            <v>ST-28C</v>
          </cell>
          <cell r="D50" t="str">
            <v>M</v>
          </cell>
          <cell r="E50">
            <v>2100</v>
          </cell>
          <cell r="F50">
            <v>1930</v>
          </cell>
        </row>
        <row r="51">
          <cell r="A51">
            <v>10049</v>
          </cell>
          <cell r="B51" t="str">
            <v>전선관</v>
          </cell>
          <cell r="C51" t="str">
            <v>ST-36C</v>
          </cell>
          <cell r="D51" t="str">
            <v>M</v>
          </cell>
          <cell r="E51">
            <v>2440</v>
          </cell>
          <cell r="F51">
            <v>2370</v>
          </cell>
        </row>
        <row r="52">
          <cell r="A52">
            <v>10050</v>
          </cell>
          <cell r="B52" t="str">
            <v>노말밴드</v>
          </cell>
          <cell r="C52" t="str">
            <v>HI-28C</v>
          </cell>
          <cell r="D52" t="str">
            <v>EA</v>
          </cell>
          <cell r="E52">
            <v>1232</v>
          </cell>
          <cell r="F52">
            <v>1010</v>
          </cell>
        </row>
        <row r="53">
          <cell r="A53">
            <v>10051</v>
          </cell>
          <cell r="B53" t="str">
            <v>노말밴드</v>
          </cell>
          <cell r="C53" t="str">
            <v>HI-36C</v>
          </cell>
          <cell r="D53" t="str">
            <v>EA</v>
          </cell>
          <cell r="E53">
            <v>1250</v>
          </cell>
          <cell r="F53">
            <v>1080</v>
          </cell>
        </row>
        <row r="54">
          <cell r="A54">
            <v>10052</v>
          </cell>
          <cell r="B54" t="str">
            <v>노말밴드</v>
          </cell>
          <cell r="C54" t="str">
            <v>ST-28C</v>
          </cell>
          <cell r="D54" t="str">
            <v>EA</v>
          </cell>
          <cell r="E54">
            <v>1875</v>
          </cell>
          <cell r="F54">
            <v>1720</v>
          </cell>
        </row>
        <row r="55">
          <cell r="A55">
            <v>10053</v>
          </cell>
          <cell r="B55" t="str">
            <v>노말밴드</v>
          </cell>
          <cell r="C55" t="str">
            <v>ST-36C</v>
          </cell>
          <cell r="D55" t="str">
            <v>EA</v>
          </cell>
          <cell r="E55">
            <v>2980</v>
          </cell>
          <cell r="F55">
            <v>2300</v>
          </cell>
        </row>
        <row r="56">
          <cell r="A56">
            <v>10054</v>
          </cell>
          <cell r="B56" t="str">
            <v>ELP전선관</v>
          </cell>
          <cell r="C56" t="str">
            <v>30MM</v>
          </cell>
          <cell r="D56" t="str">
            <v>M</v>
          </cell>
          <cell r="E56">
            <v>496</v>
          </cell>
          <cell r="F56">
            <v>340</v>
          </cell>
        </row>
        <row r="57">
          <cell r="A57">
            <v>10055</v>
          </cell>
          <cell r="B57" t="str">
            <v>ELP전선관</v>
          </cell>
          <cell r="C57" t="str">
            <v>40MM</v>
          </cell>
          <cell r="D57" t="str">
            <v>M</v>
          </cell>
          <cell r="E57">
            <v>715</v>
          </cell>
          <cell r="F57">
            <v>530</v>
          </cell>
        </row>
        <row r="58">
          <cell r="A58">
            <v>10056</v>
          </cell>
          <cell r="B58" t="str">
            <v>ELP전선관</v>
          </cell>
          <cell r="C58" t="str">
            <v>50MM</v>
          </cell>
          <cell r="D58" t="str">
            <v>M</v>
          </cell>
          <cell r="E58">
            <v>875</v>
          </cell>
          <cell r="F58">
            <v>680</v>
          </cell>
        </row>
        <row r="59">
          <cell r="A59">
            <v>10057</v>
          </cell>
          <cell r="B59" t="str">
            <v>2종비닐절연전선</v>
          </cell>
          <cell r="C59" t="str">
            <v>IV 1.2MM</v>
          </cell>
          <cell r="D59" t="str">
            <v>M</v>
          </cell>
          <cell r="E59">
            <v>55</v>
          </cell>
        </row>
        <row r="60">
          <cell r="A60">
            <v>10058</v>
          </cell>
          <cell r="B60" t="str">
            <v>2종비닐절연전선</v>
          </cell>
          <cell r="C60" t="str">
            <v>HIV 1.2MM</v>
          </cell>
          <cell r="D60" t="str">
            <v>M</v>
          </cell>
          <cell r="E60">
            <v>57</v>
          </cell>
          <cell r="F60">
            <v>40</v>
          </cell>
        </row>
        <row r="61">
          <cell r="A61">
            <v>10059</v>
          </cell>
          <cell r="B61" t="str">
            <v>2종비닐절연전선</v>
          </cell>
          <cell r="C61" t="str">
            <v>HIV 1.6MM</v>
          </cell>
          <cell r="D61" t="str">
            <v>M</v>
          </cell>
          <cell r="E61">
            <v>92</v>
          </cell>
          <cell r="F61">
            <v>68</v>
          </cell>
        </row>
        <row r="62">
          <cell r="A62">
            <v>10060</v>
          </cell>
          <cell r="B62" t="str">
            <v>2종비닐절연전선</v>
          </cell>
          <cell r="C62" t="str">
            <v>HIV 2.0MM</v>
          </cell>
          <cell r="D62" t="str">
            <v>M</v>
          </cell>
          <cell r="E62">
            <v>135</v>
          </cell>
          <cell r="F62">
            <v>90</v>
          </cell>
        </row>
        <row r="63">
          <cell r="A63">
            <v>10061</v>
          </cell>
          <cell r="B63" t="str">
            <v>CABLE</v>
          </cell>
          <cell r="C63" t="str">
            <v>HCVV-SB1.25SQ 2/C</v>
          </cell>
          <cell r="D63" t="str">
            <v>M</v>
          </cell>
          <cell r="E63">
            <v>836</v>
          </cell>
          <cell r="F63">
            <v>764</v>
          </cell>
        </row>
        <row r="64">
          <cell r="A64">
            <v>10062</v>
          </cell>
          <cell r="B64" t="str">
            <v>CABLE</v>
          </cell>
          <cell r="C64" t="str">
            <v>FR-3 1.6MM 2/C</v>
          </cell>
          <cell r="D64" t="str">
            <v>M</v>
          </cell>
          <cell r="E64">
            <v>924</v>
          </cell>
          <cell r="F64">
            <v>630</v>
          </cell>
        </row>
        <row r="65">
          <cell r="A65">
            <v>10063</v>
          </cell>
          <cell r="B65" t="str">
            <v>CABLE</v>
          </cell>
          <cell r="C65" t="str">
            <v>FR-3 1.6MM 3/C</v>
          </cell>
          <cell r="D65" t="str">
            <v>M</v>
          </cell>
          <cell r="E65">
            <v>1118</v>
          </cell>
          <cell r="F65">
            <v>940</v>
          </cell>
        </row>
        <row r="66">
          <cell r="A66">
            <v>10064</v>
          </cell>
          <cell r="B66" t="str">
            <v>CABLE</v>
          </cell>
          <cell r="C66" t="str">
            <v>FR-3 1.6MM 7/C</v>
          </cell>
          <cell r="D66" t="str">
            <v>M</v>
          </cell>
          <cell r="E66">
            <v>1851</v>
          </cell>
          <cell r="F66">
            <v>1390</v>
          </cell>
        </row>
        <row r="67">
          <cell r="A67">
            <v>10065</v>
          </cell>
          <cell r="B67" t="str">
            <v>CABLE</v>
          </cell>
          <cell r="C67" t="str">
            <v>FR-3 1.6MM 8/C</v>
          </cell>
          <cell r="D67" t="str">
            <v>M</v>
          </cell>
          <cell r="E67">
            <v>2061</v>
          </cell>
          <cell r="F67">
            <v>1545</v>
          </cell>
        </row>
        <row r="68">
          <cell r="A68">
            <v>10066</v>
          </cell>
          <cell r="B68" t="str">
            <v>CABLE</v>
          </cell>
          <cell r="C68" t="str">
            <v>FR-3 1.6MM 9/C</v>
          </cell>
          <cell r="D68" t="str">
            <v>M</v>
          </cell>
          <cell r="E68">
            <v>2259</v>
          </cell>
          <cell r="F68">
            <v>1695</v>
          </cell>
        </row>
        <row r="69">
          <cell r="A69">
            <v>10067</v>
          </cell>
          <cell r="B69" t="str">
            <v>CABLE</v>
          </cell>
          <cell r="C69" t="str">
            <v>FR-3 1.6MM 10/C</v>
          </cell>
          <cell r="D69" t="str">
            <v>M</v>
          </cell>
          <cell r="E69">
            <v>2493</v>
          </cell>
          <cell r="F69">
            <v>1870</v>
          </cell>
        </row>
        <row r="70">
          <cell r="A70">
            <v>10068</v>
          </cell>
          <cell r="B70" t="str">
            <v>CABLE</v>
          </cell>
          <cell r="C70" t="str">
            <v>FR-3 1.6MM 12/C</v>
          </cell>
          <cell r="D70" t="str">
            <v>M</v>
          </cell>
          <cell r="E70">
            <v>2753</v>
          </cell>
          <cell r="F70">
            <v>2065</v>
          </cell>
        </row>
        <row r="71">
          <cell r="A71">
            <v>10069</v>
          </cell>
          <cell r="B71" t="str">
            <v>CABLE</v>
          </cell>
          <cell r="C71" t="str">
            <v>FR-3 1.6MM 15/C</v>
          </cell>
          <cell r="D71" t="str">
            <v>M</v>
          </cell>
          <cell r="E71">
            <v>3281</v>
          </cell>
          <cell r="F71">
            <v>2460</v>
          </cell>
        </row>
        <row r="72">
          <cell r="A72">
            <v>10070</v>
          </cell>
          <cell r="B72" t="str">
            <v>CABLE</v>
          </cell>
          <cell r="C72" t="str">
            <v>FR-3 1.2MM 4/C</v>
          </cell>
          <cell r="D72" t="str">
            <v>M</v>
          </cell>
          <cell r="E72">
            <v>1152</v>
          </cell>
          <cell r="F72">
            <v>865</v>
          </cell>
        </row>
        <row r="73">
          <cell r="A73">
            <v>10071</v>
          </cell>
          <cell r="B73" t="str">
            <v>CABLE</v>
          </cell>
          <cell r="C73" t="str">
            <v>FR-3 2.0MM 3/C</v>
          </cell>
          <cell r="D73" t="str">
            <v>M</v>
          </cell>
          <cell r="E73">
            <v>1252</v>
          </cell>
          <cell r="F73">
            <v>940</v>
          </cell>
        </row>
        <row r="74">
          <cell r="A74">
            <v>10072</v>
          </cell>
          <cell r="B74" t="str">
            <v>CABLE</v>
          </cell>
          <cell r="C74" t="str">
            <v xml:space="preserve">HIV 5.5SQ </v>
          </cell>
          <cell r="D74" t="str">
            <v>M</v>
          </cell>
          <cell r="E74">
            <v>271</v>
          </cell>
          <cell r="F74">
            <v>180</v>
          </cell>
        </row>
        <row r="75">
          <cell r="A75">
            <v>10073</v>
          </cell>
          <cell r="B75" t="str">
            <v>아우트레드복스</v>
          </cell>
          <cell r="C75" t="str">
            <v>8각</v>
          </cell>
          <cell r="D75" t="str">
            <v>EA</v>
          </cell>
          <cell r="E75">
            <v>540</v>
          </cell>
          <cell r="F75">
            <v>370</v>
          </cell>
        </row>
        <row r="76">
          <cell r="A76">
            <v>10074</v>
          </cell>
          <cell r="B76" t="str">
            <v>아우트레드복스</v>
          </cell>
          <cell r="C76" t="str">
            <v>4각</v>
          </cell>
          <cell r="D76" t="str">
            <v>EA</v>
          </cell>
          <cell r="E76">
            <v>630</v>
          </cell>
          <cell r="F76">
            <v>420</v>
          </cell>
        </row>
        <row r="77">
          <cell r="A77">
            <v>10075</v>
          </cell>
          <cell r="B77" t="str">
            <v>아우트레드복스</v>
          </cell>
          <cell r="C77" t="str">
            <v>8각 54MM</v>
          </cell>
          <cell r="D77" t="str">
            <v>EA</v>
          </cell>
          <cell r="E77">
            <v>580</v>
          </cell>
          <cell r="F77">
            <v>450</v>
          </cell>
        </row>
        <row r="78">
          <cell r="A78">
            <v>10076</v>
          </cell>
          <cell r="B78" t="str">
            <v>아우트레드복스</v>
          </cell>
          <cell r="C78" t="str">
            <v>4각 54MM</v>
          </cell>
          <cell r="D78" t="str">
            <v>EA</v>
          </cell>
          <cell r="E78">
            <v>770</v>
          </cell>
          <cell r="F78">
            <v>530</v>
          </cell>
        </row>
        <row r="79">
          <cell r="A79">
            <v>10077</v>
          </cell>
          <cell r="B79" t="str">
            <v>후렉시블</v>
          </cell>
          <cell r="C79" t="str">
            <v>16MM(비방수)</v>
          </cell>
          <cell r="D79" t="str">
            <v>M</v>
          </cell>
          <cell r="E79">
            <v>230</v>
          </cell>
          <cell r="F79">
            <v>180</v>
          </cell>
        </row>
        <row r="80">
          <cell r="A80">
            <v>10078</v>
          </cell>
          <cell r="B80" t="str">
            <v>후렉시블</v>
          </cell>
          <cell r="C80" t="str">
            <v>16MM(방수)</v>
          </cell>
          <cell r="D80" t="str">
            <v>M</v>
          </cell>
          <cell r="E80">
            <v>370</v>
          </cell>
          <cell r="F80">
            <v>265</v>
          </cell>
        </row>
        <row r="81">
          <cell r="A81">
            <v>10079</v>
          </cell>
          <cell r="B81" t="str">
            <v>후렉시블</v>
          </cell>
          <cell r="C81" t="str">
            <v>22MM(방수)</v>
          </cell>
          <cell r="D81" t="str">
            <v>M</v>
          </cell>
          <cell r="E81">
            <v>506</v>
          </cell>
          <cell r="F81">
            <v>380</v>
          </cell>
        </row>
        <row r="82">
          <cell r="A82">
            <v>10080</v>
          </cell>
          <cell r="B82" t="str">
            <v>후렉시블</v>
          </cell>
          <cell r="C82" t="str">
            <v>28MM(방수)</v>
          </cell>
          <cell r="D82" t="str">
            <v>M</v>
          </cell>
          <cell r="E82">
            <v>645</v>
          </cell>
          <cell r="F82">
            <v>515</v>
          </cell>
        </row>
        <row r="83">
          <cell r="A83">
            <v>10081</v>
          </cell>
          <cell r="B83" t="str">
            <v>후렉시블</v>
          </cell>
          <cell r="C83" t="str">
            <v>16MM(코푸렉스)</v>
          </cell>
          <cell r="D83" t="str">
            <v>M</v>
          </cell>
          <cell r="E83">
            <v>1120</v>
          </cell>
          <cell r="F83">
            <v>980</v>
          </cell>
        </row>
        <row r="84">
          <cell r="A84">
            <v>10082</v>
          </cell>
          <cell r="B84" t="str">
            <v>후렉시블</v>
          </cell>
          <cell r="C84" t="str">
            <v>22MM(코푸렉스)</v>
          </cell>
          <cell r="D84" t="str">
            <v>M</v>
          </cell>
          <cell r="E84">
            <v>1500</v>
          </cell>
          <cell r="F84">
            <v>1315</v>
          </cell>
        </row>
        <row r="85">
          <cell r="A85">
            <v>10083</v>
          </cell>
          <cell r="B85" t="str">
            <v>후렉시블</v>
          </cell>
          <cell r="C85" t="str">
            <v>28MM(코푸렉스)</v>
          </cell>
          <cell r="D85" t="str">
            <v>M</v>
          </cell>
          <cell r="E85">
            <v>2100</v>
          </cell>
          <cell r="F85">
            <v>1800</v>
          </cell>
        </row>
        <row r="86">
          <cell r="A86">
            <v>10084</v>
          </cell>
          <cell r="B86" t="str">
            <v>JOINT BOX</v>
          </cell>
          <cell r="C86" t="str">
            <v>150*150*100</v>
          </cell>
          <cell r="D86" t="str">
            <v>EA</v>
          </cell>
          <cell r="E86">
            <v>2700</v>
          </cell>
          <cell r="F86">
            <v>2530</v>
          </cell>
        </row>
        <row r="87">
          <cell r="A87">
            <v>10085</v>
          </cell>
          <cell r="B87" t="str">
            <v>PULL BOX</v>
          </cell>
          <cell r="C87" t="str">
            <v>300*300*200</v>
          </cell>
          <cell r="D87" t="str">
            <v>EA</v>
          </cell>
          <cell r="E87">
            <v>4900</v>
          </cell>
          <cell r="F87">
            <v>4150</v>
          </cell>
        </row>
        <row r="88">
          <cell r="A88">
            <v>10086</v>
          </cell>
          <cell r="B88" t="str">
            <v>PULL BOX</v>
          </cell>
          <cell r="C88" t="str">
            <v>200*200*150</v>
          </cell>
          <cell r="D88" t="str">
            <v>EA</v>
          </cell>
          <cell r="E88">
            <v>4300</v>
          </cell>
          <cell r="F88">
            <v>4150</v>
          </cell>
        </row>
        <row r="89">
          <cell r="A89">
            <v>10087</v>
          </cell>
          <cell r="B89" t="str">
            <v>PULL BOX</v>
          </cell>
          <cell r="C89" t="str">
            <v>200*200*100</v>
          </cell>
          <cell r="D89" t="str">
            <v>EA</v>
          </cell>
          <cell r="E89">
            <v>3600</v>
          </cell>
          <cell r="F89">
            <v>3500</v>
          </cell>
        </row>
        <row r="90">
          <cell r="A90">
            <v>10088</v>
          </cell>
          <cell r="B90" t="str">
            <v>단자대</v>
          </cell>
          <cell r="C90" t="str">
            <v>20A15P</v>
          </cell>
          <cell r="D90" t="str">
            <v>EA</v>
          </cell>
          <cell r="E90">
            <v>2400</v>
          </cell>
          <cell r="F90">
            <v>1900</v>
          </cell>
        </row>
        <row r="91">
          <cell r="A91">
            <v>10089</v>
          </cell>
          <cell r="B91" t="str">
            <v>단자대</v>
          </cell>
          <cell r="C91" t="str">
            <v>20A20P</v>
          </cell>
          <cell r="D91" t="str">
            <v>EA</v>
          </cell>
          <cell r="E91">
            <v>3400</v>
          </cell>
          <cell r="F91">
            <v>2670</v>
          </cell>
        </row>
        <row r="92">
          <cell r="A92">
            <v>10090</v>
          </cell>
          <cell r="B92" t="str">
            <v>단자대</v>
          </cell>
          <cell r="C92" t="str">
            <v>20A25P</v>
          </cell>
          <cell r="D92" t="str">
            <v>EA</v>
          </cell>
          <cell r="E92">
            <v>4500</v>
          </cell>
        </row>
        <row r="93">
          <cell r="A93">
            <v>10091</v>
          </cell>
          <cell r="B93" t="str">
            <v>SP-T/B</v>
          </cell>
          <cell r="C93" t="str">
            <v>10P</v>
          </cell>
          <cell r="D93" t="str">
            <v>EA</v>
          </cell>
          <cell r="E93">
            <v>11500</v>
          </cell>
          <cell r="F93">
            <v>24000</v>
          </cell>
        </row>
        <row r="94">
          <cell r="A94">
            <v>10092</v>
          </cell>
          <cell r="B94" t="str">
            <v>FA-T/B</v>
          </cell>
          <cell r="C94" t="str">
            <v>20P</v>
          </cell>
          <cell r="D94" t="str">
            <v>EA</v>
          </cell>
          <cell r="E94">
            <v>12800</v>
          </cell>
          <cell r="F94">
            <v>28000</v>
          </cell>
        </row>
        <row r="95">
          <cell r="A95">
            <v>10093</v>
          </cell>
          <cell r="B95" t="str">
            <v>FA-T/B</v>
          </cell>
          <cell r="C95" t="str">
            <v>40P</v>
          </cell>
          <cell r="D95" t="str">
            <v>EA</v>
          </cell>
          <cell r="E95">
            <v>20000</v>
          </cell>
          <cell r="F95">
            <v>37000</v>
          </cell>
        </row>
        <row r="96">
          <cell r="A96">
            <v>10094</v>
          </cell>
          <cell r="B96" t="str">
            <v>전원공급기</v>
          </cell>
          <cell r="D96" t="str">
            <v>면</v>
          </cell>
          <cell r="E96">
            <v>320000</v>
          </cell>
          <cell r="F96">
            <v>250000</v>
          </cell>
        </row>
        <row r="97">
          <cell r="A97">
            <v>10095</v>
          </cell>
          <cell r="B97" t="str">
            <v>방화샷다연동제어기</v>
          </cell>
          <cell r="C97" t="str">
            <v>매입형</v>
          </cell>
          <cell r="D97" t="str">
            <v>SET</v>
          </cell>
          <cell r="E97">
            <v>350000</v>
          </cell>
          <cell r="F97">
            <v>100000</v>
          </cell>
        </row>
        <row r="98">
          <cell r="A98">
            <v>10096</v>
          </cell>
          <cell r="B98" t="str">
            <v>CABLE</v>
          </cell>
          <cell r="C98" t="str">
            <v>FR-3 1.6MM 4/C</v>
          </cell>
          <cell r="D98" t="str">
            <v>M</v>
          </cell>
          <cell r="E98">
            <v>1450</v>
          </cell>
          <cell r="F98">
            <v>1240</v>
          </cell>
        </row>
        <row r="99">
          <cell r="A99">
            <v>10097</v>
          </cell>
          <cell r="B99" t="str">
            <v>전선관</v>
          </cell>
          <cell r="C99" t="str">
            <v>HI-36C</v>
          </cell>
          <cell r="D99" t="str">
            <v>M</v>
          </cell>
          <cell r="E99">
            <v>1200</v>
          </cell>
          <cell r="F99">
            <v>1200</v>
          </cell>
        </row>
        <row r="100">
          <cell r="A100">
            <v>10098</v>
          </cell>
          <cell r="B100" t="str">
            <v>잡자재비</v>
          </cell>
          <cell r="C100" t="str">
            <v>재료비의5%</v>
          </cell>
          <cell r="D100" t="str">
            <v>식</v>
          </cell>
        </row>
        <row r="101">
          <cell r="A101">
            <v>10099</v>
          </cell>
          <cell r="B101" t="str">
            <v>전선관부속</v>
          </cell>
          <cell r="C101" t="str">
            <v>전선관의10%</v>
          </cell>
          <cell r="D101" t="str">
            <v>식</v>
          </cell>
        </row>
        <row r="102">
          <cell r="A102">
            <v>10100</v>
          </cell>
          <cell r="B102" t="str">
            <v>02.노무비</v>
          </cell>
        </row>
        <row r="103">
          <cell r="A103">
            <v>10101</v>
          </cell>
          <cell r="B103" t="str">
            <v>노무비</v>
          </cell>
          <cell r="C103" t="str">
            <v>내선전공</v>
          </cell>
          <cell r="D103" t="str">
            <v>인</v>
          </cell>
          <cell r="E103">
            <v>60000</v>
          </cell>
        </row>
        <row r="104">
          <cell r="A104">
            <v>10102</v>
          </cell>
          <cell r="B104" t="str">
            <v>노무비</v>
          </cell>
          <cell r="C104" t="str">
            <v>저압케이블공</v>
          </cell>
          <cell r="D104" t="str">
            <v>인</v>
          </cell>
          <cell r="E104">
            <v>66313</v>
          </cell>
        </row>
        <row r="105">
          <cell r="A105">
            <v>10103</v>
          </cell>
          <cell r="B105" t="str">
            <v>노무비</v>
          </cell>
          <cell r="C105" t="str">
            <v>통신내선공</v>
          </cell>
          <cell r="D105" t="str">
            <v>인</v>
          </cell>
          <cell r="E105">
            <v>57615</v>
          </cell>
        </row>
        <row r="106">
          <cell r="A106">
            <v>10104</v>
          </cell>
          <cell r="B106" t="str">
            <v>공구손료</v>
          </cell>
          <cell r="C106" t="str">
            <v>노무비의3%</v>
          </cell>
          <cell r="D106" t="str">
            <v>식</v>
          </cell>
        </row>
        <row r="107">
          <cell r="A107">
            <v>20001</v>
          </cell>
          <cell r="B107" t="str">
            <v>옥내소화전함</v>
          </cell>
          <cell r="C107" t="str">
            <v>1200*650*180</v>
          </cell>
          <cell r="D107" t="str">
            <v>SET</v>
          </cell>
          <cell r="E107">
            <v>150000</v>
          </cell>
          <cell r="F107">
            <v>87000</v>
          </cell>
        </row>
        <row r="108">
          <cell r="A108">
            <v>20002</v>
          </cell>
          <cell r="B108" t="str">
            <v>방수기구함</v>
          </cell>
          <cell r="C108" t="str">
            <v>1200*650*180</v>
          </cell>
          <cell r="D108" t="str">
            <v>SET</v>
          </cell>
          <cell r="E108">
            <v>150000</v>
          </cell>
          <cell r="F108">
            <v>87000</v>
          </cell>
        </row>
        <row r="109">
          <cell r="A109">
            <v>20003</v>
          </cell>
          <cell r="B109" t="str">
            <v>ANGLE V/V</v>
          </cell>
          <cell r="C109" t="str">
            <v>40A</v>
          </cell>
          <cell r="D109" t="str">
            <v>EA</v>
          </cell>
          <cell r="E109">
            <v>14000</v>
          </cell>
          <cell r="F109">
            <v>8000</v>
          </cell>
        </row>
        <row r="110">
          <cell r="A110">
            <v>20004</v>
          </cell>
          <cell r="B110" t="str">
            <v>ANGLE V/V</v>
          </cell>
          <cell r="C110" t="str">
            <v>65A</v>
          </cell>
          <cell r="D110" t="str">
            <v>EA</v>
          </cell>
          <cell r="E110">
            <v>24000</v>
          </cell>
          <cell r="F110">
            <v>18000</v>
          </cell>
        </row>
        <row r="111">
          <cell r="A111">
            <v>20005</v>
          </cell>
          <cell r="B111" t="str">
            <v>소방호스</v>
          </cell>
          <cell r="C111" t="str">
            <v>40A*15M</v>
          </cell>
          <cell r="D111" t="str">
            <v>EA</v>
          </cell>
          <cell r="E111">
            <v>25000</v>
          </cell>
          <cell r="F111">
            <v>20000</v>
          </cell>
        </row>
        <row r="112">
          <cell r="A112">
            <v>20006</v>
          </cell>
          <cell r="B112" t="str">
            <v>소방호스</v>
          </cell>
          <cell r="C112" t="str">
            <v>65A*15M</v>
          </cell>
          <cell r="D112" t="str">
            <v>EA</v>
          </cell>
          <cell r="E112">
            <v>55000</v>
          </cell>
          <cell r="F112">
            <v>40000</v>
          </cell>
        </row>
        <row r="113">
          <cell r="A113">
            <v>20007</v>
          </cell>
          <cell r="B113" t="str">
            <v>관창</v>
          </cell>
          <cell r="C113" t="str">
            <v>40A</v>
          </cell>
          <cell r="D113" t="str">
            <v>EA</v>
          </cell>
          <cell r="E113">
            <v>20000</v>
          </cell>
          <cell r="F113">
            <v>8000</v>
          </cell>
        </row>
        <row r="114">
          <cell r="A114">
            <v>20008</v>
          </cell>
          <cell r="B114" t="str">
            <v>관창</v>
          </cell>
          <cell r="C114" t="str">
            <v>65A</v>
          </cell>
          <cell r="D114" t="str">
            <v>EA</v>
          </cell>
          <cell r="E114">
            <v>25000</v>
          </cell>
          <cell r="F114">
            <v>10000</v>
          </cell>
        </row>
        <row r="115">
          <cell r="A115">
            <v>20009</v>
          </cell>
          <cell r="B115" t="str">
            <v>분말소화기</v>
          </cell>
          <cell r="C115" t="str">
            <v>1.5KG</v>
          </cell>
          <cell r="D115" t="str">
            <v>EA</v>
          </cell>
          <cell r="E115">
            <v>15000</v>
          </cell>
          <cell r="F115">
            <v>12000</v>
          </cell>
        </row>
        <row r="116">
          <cell r="A116">
            <v>20010</v>
          </cell>
          <cell r="B116" t="str">
            <v>분말소화기</v>
          </cell>
          <cell r="C116" t="str">
            <v>2.5KG</v>
          </cell>
          <cell r="D116" t="str">
            <v>EA</v>
          </cell>
          <cell r="E116">
            <v>23000</v>
          </cell>
          <cell r="F116">
            <v>13000</v>
          </cell>
        </row>
        <row r="117">
          <cell r="A117">
            <v>20011</v>
          </cell>
          <cell r="B117" t="str">
            <v>분말소화기</v>
          </cell>
          <cell r="C117" t="str">
            <v>3.3KG</v>
          </cell>
          <cell r="D117" t="str">
            <v>EA</v>
          </cell>
          <cell r="E117">
            <v>25000</v>
          </cell>
          <cell r="F117">
            <v>14000</v>
          </cell>
        </row>
        <row r="118">
          <cell r="A118">
            <v>20012</v>
          </cell>
          <cell r="B118" t="str">
            <v>분말소화기</v>
          </cell>
          <cell r="C118" t="str">
            <v>4.5KG</v>
          </cell>
          <cell r="D118" t="str">
            <v>EA</v>
          </cell>
          <cell r="E118">
            <v>32000</v>
          </cell>
          <cell r="F118">
            <v>16000</v>
          </cell>
        </row>
        <row r="119">
          <cell r="A119">
            <v>20013</v>
          </cell>
          <cell r="B119" t="str">
            <v>분말소화기</v>
          </cell>
          <cell r="C119" t="str">
            <v>20KG</v>
          </cell>
          <cell r="D119" t="str">
            <v>EA</v>
          </cell>
          <cell r="E119">
            <v>150000</v>
          </cell>
          <cell r="F119">
            <v>75000</v>
          </cell>
        </row>
        <row r="120">
          <cell r="A120">
            <v>20014</v>
          </cell>
          <cell r="B120" t="str">
            <v>자동확산소화기</v>
          </cell>
          <cell r="C120" t="str">
            <v>3.0KG</v>
          </cell>
          <cell r="D120" t="str">
            <v>EA</v>
          </cell>
          <cell r="E120">
            <v>28000</v>
          </cell>
          <cell r="F120">
            <v>15000</v>
          </cell>
        </row>
        <row r="121">
          <cell r="A121">
            <v>20015</v>
          </cell>
          <cell r="B121" t="str">
            <v>자동식소화기</v>
          </cell>
          <cell r="C121" t="str">
            <v>기계식</v>
          </cell>
          <cell r="D121" t="str">
            <v>EA</v>
          </cell>
          <cell r="E121">
            <v>165000</v>
          </cell>
          <cell r="F121">
            <v>140000</v>
          </cell>
        </row>
        <row r="122">
          <cell r="A122">
            <v>20016</v>
          </cell>
          <cell r="B122" t="str">
            <v>자동배수밸브</v>
          </cell>
          <cell r="C122" t="str">
            <v>20A</v>
          </cell>
          <cell r="D122" t="str">
            <v>EA</v>
          </cell>
          <cell r="E122">
            <v>4400</v>
          </cell>
          <cell r="F122">
            <v>4000</v>
          </cell>
        </row>
        <row r="123">
          <cell r="A123">
            <v>20017</v>
          </cell>
          <cell r="B123" t="str">
            <v>릴리프밸브</v>
          </cell>
          <cell r="C123" t="str">
            <v>25A</v>
          </cell>
          <cell r="D123" t="str">
            <v>EA</v>
          </cell>
          <cell r="E123">
            <v>30000</v>
          </cell>
          <cell r="F123">
            <v>16000</v>
          </cell>
        </row>
        <row r="124">
          <cell r="A124">
            <v>20018</v>
          </cell>
          <cell r="B124" t="str">
            <v>S/M CHECK V/V</v>
          </cell>
          <cell r="C124" t="str">
            <v>150A</v>
          </cell>
          <cell r="D124" t="str">
            <v>EA</v>
          </cell>
          <cell r="E124">
            <v>146000</v>
          </cell>
          <cell r="F124">
            <v>116999.99999999999</v>
          </cell>
          <cell r="G124">
            <v>128700</v>
          </cell>
        </row>
        <row r="125">
          <cell r="A125">
            <v>20019</v>
          </cell>
          <cell r="B125" t="str">
            <v>S/M CHECK V/V</v>
          </cell>
          <cell r="C125" t="str">
            <v>125A</v>
          </cell>
          <cell r="D125" t="str">
            <v>EA</v>
          </cell>
          <cell r="E125">
            <v>95760</v>
          </cell>
          <cell r="F125">
            <v>79800</v>
          </cell>
          <cell r="G125">
            <v>87780</v>
          </cell>
        </row>
        <row r="126">
          <cell r="A126">
            <v>20020</v>
          </cell>
          <cell r="B126" t="str">
            <v>S/M CHECK V/V</v>
          </cell>
          <cell r="C126" t="str">
            <v>100A</v>
          </cell>
          <cell r="D126" t="str">
            <v>EA</v>
          </cell>
          <cell r="E126">
            <v>68800</v>
          </cell>
          <cell r="F126">
            <v>50399.999999999993</v>
          </cell>
          <cell r="G126">
            <v>55440</v>
          </cell>
        </row>
        <row r="127">
          <cell r="A127">
            <v>20021</v>
          </cell>
          <cell r="B127" t="str">
            <v>S/M CHECK V/V</v>
          </cell>
          <cell r="C127" t="str">
            <v>80A</v>
          </cell>
          <cell r="D127" t="str">
            <v>EA</v>
          </cell>
          <cell r="E127">
            <v>48960</v>
          </cell>
          <cell r="F127">
            <v>40800</v>
          </cell>
          <cell r="G127">
            <v>44880</v>
          </cell>
        </row>
        <row r="128">
          <cell r="A128">
            <v>20022</v>
          </cell>
          <cell r="B128" t="str">
            <v>S/M CHECK V/V</v>
          </cell>
          <cell r="C128" t="str">
            <v>65A</v>
          </cell>
          <cell r="D128" t="str">
            <v>EA</v>
          </cell>
          <cell r="E128">
            <v>56400</v>
          </cell>
          <cell r="F128">
            <v>37200</v>
          </cell>
          <cell r="G128">
            <v>40920</v>
          </cell>
        </row>
        <row r="129">
          <cell r="A129">
            <v>20023</v>
          </cell>
          <cell r="B129" t="str">
            <v>S/M CHECK V/V</v>
          </cell>
          <cell r="C129" t="str">
            <v>50A</v>
          </cell>
          <cell r="D129" t="str">
            <v>EA</v>
          </cell>
          <cell r="E129">
            <v>36000</v>
          </cell>
          <cell r="F129">
            <v>29999.999999999996</v>
          </cell>
          <cell r="G129">
            <v>33000</v>
          </cell>
        </row>
        <row r="130">
          <cell r="A130">
            <v>20024</v>
          </cell>
          <cell r="B130" t="str">
            <v>청동 CHECK V/V</v>
          </cell>
          <cell r="C130" t="str">
            <v>50A</v>
          </cell>
          <cell r="D130" t="str">
            <v>EA</v>
          </cell>
          <cell r="E130">
            <v>23044.363636363632</v>
          </cell>
          <cell r="F130">
            <v>19203.63636363636</v>
          </cell>
          <cell r="G130">
            <v>21124</v>
          </cell>
        </row>
        <row r="131">
          <cell r="A131">
            <v>20025</v>
          </cell>
          <cell r="B131" t="str">
            <v>청동 CHECK V/V</v>
          </cell>
          <cell r="C131" t="str">
            <v>40A</v>
          </cell>
          <cell r="D131" t="str">
            <v>EA</v>
          </cell>
          <cell r="E131">
            <v>15227.999999999998</v>
          </cell>
          <cell r="F131">
            <v>12689.999999999998</v>
          </cell>
          <cell r="G131">
            <v>13959</v>
          </cell>
        </row>
        <row r="132">
          <cell r="A132">
            <v>20026</v>
          </cell>
          <cell r="B132" t="str">
            <v>OS&amp;Y GATE V/V</v>
          </cell>
          <cell r="C132" t="str">
            <v>150A</v>
          </cell>
          <cell r="D132" t="str">
            <v>EA</v>
          </cell>
          <cell r="E132">
            <v>135000</v>
          </cell>
          <cell r="F132">
            <v>158400</v>
          </cell>
          <cell r="G132">
            <v>174240</v>
          </cell>
        </row>
        <row r="133">
          <cell r="A133">
            <v>20027</v>
          </cell>
          <cell r="B133" t="str">
            <v>OS&amp;Y GATE V/V</v>
          </cell>
          <cell r="C133" t="str">
            <v>125A</v>
          </cell>
          <cell r="D133" t="str">
            <v>EA</v>
          </cell>
          <cell r="E133">
            <v>119680</v>
          </cell>
          <cell r="F133">
            <v>111749.99999999999</v>
          </cell>
          <cell r="G133">
            <v>122925</v>
          </cell>
        </row>
        <row r="134">
          <cell r="A134">
            <v>20028</v>
          </cell>
          <cell r="B134" t="str">
            <v>OS&amp;Y GATE V/V</v>
          </cell>
          <cell r="C134" t="str">
            <v>100A</v>
          </cell>
          <cell r="D134" t="str">
            <v>EA</v>
          </cell>
          <cell r="E134">
            <v>97240</v>
          </cell>
          <cell r="F134">
            <v>83810</v>
          </cell>
          <cell r="G134">
            <v>92191</v>
          </cell>
        </row>
        <row r="135">
          <cell r="A135">
            <v>20029</v>
          </cell>
          <cell r="B135" t="str">
            <v>OS&amp;Y GATE V/V(T/S)</v>
          </cell>
          <cell r="C135" t="str">
            <v>100A</v>
          </cell>
          <cell r="D135" t="str">
            <v>EA</v>
          </cell>
          <cell r="E135">
            <v>159000</v>
          </cell>
          <cell r="F135">
            <v>0</v>
          </cell>
        </row>
        <row r="136">
          <cell r="A136">
            <v>20030</v>
          </cell>
          <cell r="B136" t="str">
            <v>OS&amp;Y GATE V/V</v>
          </cell>
          <cell r="C136" t="str">
            <v>80A</v>
          </cell>
          <cell r="D136" t="str">
            <v>EA</v>
          </cell>
          <cell r="E136">
            <v>72912</v>
          </cell>
          <cell r="F136">
            <v>60759.999999999993</v>
          </cell>
          <cell r="G136">
            <v>66836</v>
          </cell>
        </row>
        <row r="137">
          <cell r="A137">
            <v>20031</v>
          </cell>
          <cell r="B137" t="str">
            <v>OS&amp;Y GATE V/V</v>
          </cell>
          <cell r="C137" t="str">
            <v>65A</v>
          </cell>
          <cell r="D137" t="str">
            <v>EA</v>
          </cell>
          <cell r="E137">
            <v>64815.272727272721</v>
          </cell>
          <cell r="F137">
            <v>54012.727272727265</v>
          </cell>
          <cell r="G137">
            <v>59414</v>
          </cell>
        </row>
        <row r="138">
          <cell r="A138">
            <v>20032</v>
          </cell>
          <cell r="B138" t="str">
            <v>OS&amp;Y GATE V/V</v>
          </cell>
          <cell r="C138" t="str">
            <v>50A</v>
          </cell>
          <cell r="D138" t="str">
            <v>EA</v>
          </cell>
          <cell r="E138">
            <v>63695.999999999993</v>
          </cell>
          <cell r="F138">
            <v>53079.999999999993</v>
          </cell>
          <cell r="G138">
            <v>58388</v>
          </cell>
        </row>
        <row r="139">
          <cell r="A139">
            <v>20033</v>
          </cell>
          <cell r="B139" t="str">
            <v>GATE V/V</v>
          </cell>
          <cell r="C139" t="str">
            <v>65A</v>
          </cell>
          <cell r="D139" t="str">
            <v>EA</v>
          </cell>
          <cell r="E139">
            <v>51961.090909090904</v>
          </cell>
          <cell r="F139">
            <v>43300.909090909088</v>
          </cell>
          <cell r="G139">
            <v>47631</v>
          </cell>
        </row>
        <row r="140">
          <cell r="A140">
            <v>20034</v>
          </cell>
          <cell r="B140" t="str">
            <v>GATE V/V</v>
          </cell>
          <cell r="C140" t="str">
            <v>50A</v>
          </cell>
          <cell r="D140" t="str">
            <v>EA</v>
          </cell>
          <cell r="E140">
            <v>47769.818181818177</v>
          </cell>
          <cell r="F140">
            <v>39808.181818181816</v>
          </cell>
          <cell r="G140">
            <v>43789</v>
          </cell>
        </row>
        <row r="141">
          <cell r="A141">
            <v>20035</v>
          </cell>
          <cell r="B141" t="str">
            <v>청동 GATE V/V</v>
          </cell>
          <cell r="C141" t="str">
            <v>40A</v>
          </cell>
          <cell r="D141" t="str">
            <v>EA</v>
          </cell>
          <cell r="E141">
            <v>18486.545454545452</v>
          </cell>
          <cell r="F141">
            <v>15405.454545454544</v>
          </cell>
          <cell r="G141">
            <v>16946</v>
          </cell>
        </row>
        <row r="142">
          <cell r="A142">
            <v>20036</v>
          </cell>
          <cell r="B142" t="str">
            <v>볼 밸브</v>
          </cell>
          <cell r="C142" t="str">
            <v>25A</v>
          </cell>
          <cell r="D142" t="str">
            <v>EA</v>
          </cell>
          <cell r="E142">
            <v>4836</v>
          </cell>
          <cell r="F142">
            <v>4029.9999999999995</v>
          </cell>
          <cell r="G142">
            <v>4433</v>
          </cell>
        </row>
        <row r="143">
          <cell r="A143">
            <v>20037</v>
          </cell>
          <cell r="B143" t="str">
            <v>FLANGE</v>
          </cell>
          <cell r="C143" t="str">
            <v>150A</v>
          </cell>
          <cell r="D143" t="str">
            <v>EA</v>
          </cell>
          <cell r="E143">
            <v>9268.363636363636</v>
          </cell>
          <cell r="F143">
            <v>7723.6363636363631</v>
          </cell>
          <cell r="G143">
            <v>8496</v>
          </cell>
        </row>
        <row r="144">
          <cell r="A144">
            <v>20038</v>
          </cell>
          <cell r="B144" t="str">
            <v>FLANGE</v>
          </cell>
          <cell r="C144" t="str">
            <v>125A</v>
          </cell>
          <cell r="D144" t="str">
            <v>EA</v>
          </cell>
          <cell r="E144">
            <v>6252</v>
          </cell>
          <cell r="F144">
            <v>5210</v>
          </cell>
          <cell r="G144">
            <v>5731</v>
          </cell>
        </row>
        <row r="145">
          <cell r="A145">
            <v>20039</v>
          </cell>
          <cell r="B145" t="str">
            <v>FLANGE</v>
          </cell>
          <cell r="C145" t="str">
            <v>100A</v>
          </cell>
          <cell r="D145" t="str">
            <v>EA</v>
          </cell>
          <cell r="E145">
            <v>4327.6363636363631</v>
          </cell>
          <cell r="F145">
            <v>3606.363636363636</v>
          </cell>
          <cell r="G145">
            <v>3967</v>
          </cell>
        </row>
        <row r="146">
          <cell r="A146">
            <v>20040</v>
          </cell>
          <cell r="B146" t="str">
            <v>FLANGE</v>
          </cell>
          <cell r="C146" t="str">
            <v>80A</v>
          </cell>
          <cell r="D146" t="str">
            <v>EA</v>
          </cell>
          <cell r="E146">
            <v>3667.6363636363631</v>
          </cell>
          <cell r="F146">
            <v>3056.363636363636</v>
          </cell>
          <cell r="G146">
            <v>3362</v>
          </cell>
        </row>
        <row r="147">
          <cell r="A147">
            <v>20041</v>
          </cell>
          <cell r="B147" t="str">
            <v>FLANGE</v>
          </cell>
          <cell r="C147" t="str">
            <v>65A</v>
          </cell>
          <cell r="D147" t="str">
            <v>EA</v>
          </cell>
          <cell r="E147">
            <v>3427.6363636363631</v>
          </cell>
          <cell r="F147">
            <v>2856.363636363636</v>
          </cell>
          <cell r="G147">
            <v>3142</v>
          </cell>
        </row>
        <row r="148">
          <cell r="A148">
            <v>20042</v>
          </cell>
          <cell r="B148" t="str">
            <v>FLANGE</v>
          </cell>
          <cell r="C148" t="str">
            <v>50A</v>
          </cell>
          <cell r="D148" t="str">
            <v>EA</v>
          </cell>
          <cell r="E148">
            <v>2794.909090909091</v>
          </cell>
          <cell r="F148">
            <v>2329.090909090909</v>
          </cell>
          <cell r="G148">
            <v>2562</v>
          </cell>
        </row>
        <row r="149">
          <cell r="A149">
            <v>20043</v>
          </cell>
          <cell r="B149" t="str">
            <v>가스켓</v>
          </cell>
          <cell r="C149" t="str">
            <v>150A</v>
          </cell>
          <cell r="D149" t="str">
            <v>EA</v>
          </cell>
          <cell r="E149">
            <v>1488</v>
          </cell>
          <cell r="F149">
            <v>1240</v>
          </cell>
          <cell r="G149">
            <v>1364</v>
          </cell>
        </row>
        <row r="150">
          <cell r="A150">
            <v>20044</v>
          </cell>
          <cell r="B150" t="str">
            <v>가스켓</v>
          </cell>
          <cell r="C150" t="str">
            <v>125A</v>
          </cell>
          <cell r="D150" t="str">
            <v>EA</v>
          </cell>
          <cell r="E150">
            <v>1200</v>
          </cell>
          <cell r="F150">
            <v>999.99999999999989</v>
          </cell>
          <cell r="G150">
            <v>1100</v>
          </cell>
        </row>
        <row r="151">
          <cell r="A151">
            <v>20045</v>
          </cell>
          <cell r="B151" t="str">
            <v>가스켓</v>
          </cell>
          <cell r="C151" t="str">
            <v>100A</v>
          </cell>
          <cell r="D151" t="str">
            <v>EA</v>
          </cell>
          <cell r="E151">
            <v>935.99999999999989</v>
          </cell>
          <cell r="F151">
            <v>779.99999999999989</v>
          </cell>
          <cell r="G151">
            <v>858</v>
          </cell>
        </row>
        <row r="152">
          <cell r="A152">
            <v>20046</v>
          </cell>
          <cell r="B152" t="str">
            <v>가스켓</v>
          </cell>
          <cell r="C152" t="str">
            <v>80A</v>
          </cell>
          <cell r="D152" t="str">
            <v>EA</v>
          </cell>
          <cell r="E152">
            <v>708</v>
          </cell>
          <cell r="F152">
            <v>590</v>
          </cell>
          <cell r="G152">
            <v>649</v>
          </cell>
        </row>
        <row r="153">
          <cell r="A153">
            <v>20047</v>
          </cell>
          <cell r="B153" t="str">
            <v>가스켓</v>
          </cell>
          <cell r="C153" t="str">
            <v>65A</v>
          </cell>
          <cell r="D153" t="str">
            <v>EA</v>
          </cell>
          <cell r="E153">
            <v>648</v>
          </cell>
          <cell r="F153">
            <v>540</v>
          </cell>
          <cell r="G153">
            <v>594</v>
          </cell>
        </row>
        <row r="154">
          <cell r="A154">
            <v>20048</v>
          </cell>
          <cell r="B154" t="str">
            <v>가스켓</v>
          </cell>
          <cell r="C154" t="str">
            <v>50A</v>
          </cell>
          <cell r="D154" t="str">
            <v>EA</v>
          </cell>
          <cell r="E154">
            <v>552</v>
          </cell>
          <cell r="F154">
            <v>459.99999999999994</v>
          </cell>
          <cell r="G154">
            <v>506</v>
          </cell>
        </row>
        <row r="155">
          <cell r="A155">
            <v>20049</v>
          </cell>
          <cell r="B155" t="str">
            <v>스트레이너</v>
          </cell>
          <cell r="C155" t="str">
            <v>150A</v>
          </cell>
          <cell r="D155" t="str">
            <v>EA</v>
          </cell>
          <cell r="E155">
            <v>69120</v>
          </cell>
          <cell r="F155">
            <v>57599.999999999993</v>
          </cell>
          <cell r="G155">
            <v>63360</v>
          </cell>
        </row>
        <row r="156">
          <cell r="A156">
            <v>20050</v>
          </cell>
          <cell r="B156" t="str">
            <v>스트레이너</v>
          </cell>
          <cell r="C156" t="str">
            <v>125A</v>
          </cell>
          <cell r="D156" t="str">
            <v>EA</v>
          </cell>
          <cell r="E156">
            <v>57023.999999999993</v>
          </cell>
          <cell r="F156">
            <v>47519.999999999993</v>
          </cell>
          <cell r="G156">
            <v>52272</v>
          </cell>
        </row>
        <row r="157">
          <cell r="A157">
            <v>20051</v>
          </cell>
          <cell r="B157" t="str">
            <v>스트레이너</v>
          </cell>
          <cell r="C157" t="str">
            <v>100A</v>
          </cell>
          <cell r="D157" t="str">
            <v>EA</v>
          </cell>
          <cell r="E157">
            <v>38880</v>
          </cell>
          <cell r="F157">
            <v>32399.999999999996</v>
          </cell>
          <cell r="G157">
            <v>35640</v>
          </cell>
        </row>
        <row r="158">
          <cell r="A158">
            <v>20052</v>
          </cell>
          <cell r="B158" t="str">
            <v>스트레이너</v>
          </cell>
          <cell r="C158" t="str">
            <v>80A</v>
          </cell>
          <cell r="D158" t="str">
            <v>EA</v>
          </cell>
          <cell r="E158">
            <v>27647.999999999996</v>
          </cell>
          <cell r="F158">
            <v>23039.999999999996</v>
          </cell>
          <cell r="G158">
            <v>25344</v>
          </cell>
        </row>
        <row r="159">
          <cell r="A159">
            <v>20053</v>
          </cell>
          <cell r="B159" t="str">
            <v>스트레이너</v>
          </cell>
          <cell r="C159" t="str">
            <v>65A</v>
          </cell>
          <cell r="D159" t="str">
            <v>EA</v>
          </cell>
          <cell r="E159">
            <v>23328</v>
          </cell>
          <cell r="F159">
            <v>19440</v>
          </cell>
          <cell r="G159">
            <v>21384</v>
          </cell>
        </row>
        <row r="160">
          <cell r="A160">
            <v>20054</v>
          </cell>
          <cell r="B160" t="str">
            <v>스트레이너</v>
          </cell>
          <cell r="C160" t="str">
            <v>50A</v>
          </cell>
          <cell r="D160" t="str">
            <v>EA</v>
          </cell>
          <cell r="E160">
            <v>21600</v>
          </cell>
          <cell r="F160">
            <v>18000</v>
          </cell>
          <cell r="G160">
            <v>19800</v>
          </cell>
        </row>
        <row r="161">
          <cell r="A161">
            <v>20055</v>
          </cell>
          <cell r="B161" t="str">
            <v>스트레이너</v>
          </cell>
          <cell r="C161" t="str">
            <v>40A</v>
          </cell>
          <cell r="D161" t="str">
            <v>EA</v>
          </cell>
          <cell r="E161">
            <v>9475.636363636364</v>
          </cell>
          <cell r="F161">
            <v>7896.363636363636</v>
          </cell>
          <cell r="G161">
            <v>8686</v>
          </cell>
        </row>
        <row r="162">
          <cell r="A162">
            <v>20056</v>
          </cell>
          <cell r="B162" t="str">
            <v>후렉시블죠인트(철)</v>
          </cell>
          <cell r="C162" t="str">
            <v>150A</v>
          </cell>
          <cell r="D162" t="str">
            <v>EA</v>
          </cell>
          <cell r="E162">
            <v>82615.636363636353</v>
          </cell>
          <cell r="F162">
            <v>68846.363636363632</v>
          </cell>
          <cell r="G162">
            <v>75731</v>
          </cell>
        </row>
        <row r="163">
          <cell r="A163">
            <v>20057</v>
          </cell>
          <cell r="B163" t="str">
            <v>후렉시블죠인트(고)</v>
          </cell>
          <cell r="C163" t="str">
            <v>150A</v>
          </cell>
          <cell r="D163" t="str">
            <v>EA</v>
          </cell>
          <cell r="E163">
            <v>83952</v>
          </cell>
          <cell r="F163">
            <v>69960</v>
          </cell>
          <cell r="G163">
            <v>76956</v>
          </cell>
        </row>
        <row r="164">
          <cell r="A164">
            <v>20058</v>
          </cell>
          <cell r="B164" t="str">
            <v>후렉시블죠인트(철)</v>
          </cell>
          <cell r="C164" t="str">
            <v>125A</v>
          </cell>
          <cell r="D164" t="str">
            <v>EA</v>
          </cell>
          <cell r="E164">
            <v>64151.999999999993</v>
          </cell>
          <cell r="F164">
            <v>53459.999999999993</v>
          </cell>
          <cell r="G164">
            <v>58806</v>
          </cell>
        </row>
        <row r="165">
          <cell r="A165">
            <v>20059</v>
          </cell>
          <cell r="B165" t="str">
            <v>후렉시블죠인트(고)</v>
          </cell>
          <cell r="C165" t="str">
            <v>125A</v>
          </cell>
          <cell r="D165" t="str">
            <v>EA</v>
          </cell>
          <cell r="E165">
            <v>67766.181818181809</v>
          </cell>
          <cell r="F165">
            <v>56471.818181818177</v>
          </cell>
          <cell r="G165">
            <v>62119</v>
          </cell>
        </row>
        <row r="166">
          <cell r="A166">
            <v>20060</v>
          </cell>
          <cell r="B166" t="str">
            <v>후렉시블죠인트(철)</v>
          </cell>
          <cell r="C166" t="str">
            <v>100A</v>
          </cell>
          <cell r="D166" t="str">
            <v>EA</v>
          </cell>
          <cell r="E166">
            <v>43200</v>
          </cell>
          <cell r="F166">
            <v>36000</v>
          </cell>
          <cell r="G166">
            <v>39600</v>
          </cell>
        </row>
        <row r="167">
          <cell r="A167">
            <v>20061</v>
          </cell>
          <cell r="B167" t="str">
            <v>후렉시블죠인트(고)</v>
          </cell>
          <cell r="C167" t="str">
            <v>100A</v>
          </cell>
          <cell r="D167" t="str">
            <v>EA</v>
          </cell>
          <cell r="E167">
            <v>46225.090909090904</v>
          </cell>
          <cell r="F167">
            <v>38520.909090909088</v>
          </cell>
          <cell r="G167">
            <v>42373</v>
          </cell>
        </row>
        <row r="168">
          <cell r="A168">
            <v>20062</v>
          </cell>
          <cell r="B168" t="str">
            <v>후렉시블죠인트(철)</v>
          </cell>
          <cell r="C168" t="str">
            <v>80A</v>
          </cell>
          <cell r="D168" t="str">
            <v>EA</v>
          </cell>
          <cell r="E168">
            <v>41040</v>
          </cell>
          <cell r="F168">
            <v>34200</v>
          </cell>
          <cell r="G168">
            <v>37620</v>
          </cell>
        </row>
        <row r="169">
          <cell r="A169">
            <v>20063</v>
          </cell>
          <cell r="B169" t="str">
            <v>후렉시블죠인트(고)</v>
          </cell>
          <cell r="C169" t="str">
            <v>80A</v>
          </cell>
          <cell r="D169" t="str">
            <v>EA</v>
          </cell>
          <cell r="E169">
            <v>38239.63636363636</v>
          </cell>
          <cell r="F169">
            <v>31866.363636363632</v>
          </cell>
          <cell r="G169">
            <v>35053</v>
          </cell>
        </row>
        <row r="170">
          <cell r="A170">
            <v>20064</v>
          </cell>
          <cell r="B170" t="str">
            <v>후렉시블죠인트(철)</v>
          </cell>
          <cell r="C170" t="str">
            <v>65A</v>
          </cell>
          <cell r="D170" t="str">
            <v>EA</v>
          </cell>
          <cell r="E170">
            <v>30959.999999999996</v>
          </cell>
          <cell r="F170">
            <v>25799.999999999996</v>
          </cell>
          <cell r="G170">
            <v>28380</v>
          </cell>
        </row>
        <row r="171">
          <cell r="A171">
            <v>20065</v>
          </cell>
          <cell r="B171" t="str">
            <v>후렉시블죠인트(고)</v>
          </cell>
          <cell r="C171" t="str">
            <v>65A</v>
          </cell>
          <cell r="D171" t="str">
            <v>EA</v>
          </cell>
          <cell r="E171">
            <v>32553.81818181818</v>
          </cell>
          <cell r="F171">
            <v>27128.181818181816</v>
          </cell>
          <cell r="G171">
            <v>29841</v>
          </cell>
        </row>
        <row r="172">
          <cell r="A172">
            <v>20066</v>
          </cell>
          <cell r="B172" t="str">
            <v>후렉시블죠인트(철)</v>
          </cell>
          <cell r="C172" t="str">
            <v>50A</v>
          </cell>
          <cell r="D172" t="str">
            <v>EA</v>
          </cell>
          <cell r="E172">
            <v>26640</v>
          </cell>
          <cell r="F172">
            <v>22200</v>
          </cell>
          <cell r="G172">
            <v>24420</v>
          </cell>
        </row>
        <row r="173">
          <cell r="A173">
            <v>20067</v>
          </cell>
          <cell r="B173" t="str">
            <v>후렉시블죠인트(고)</v>
          </cell>
          <cell r="C173" t="str">
            <v>50A</v>
          </cell>
          <cell r="D173" t="str">
            <v>EA</v>
          </cell>
          <cell r="E173">
            <v>27139.636363636364</v>
          </cell>
          <cell r="F173">
            <v>22616.363636363636</v>
          </cell>
          <cell r="G173">
            <v>24878</v>
          </cell>
        </row>
        <row r="174">
          <cell r="A174">
            <v>20068</v>
          </cell>
          <cell r="B174" t="str">
            <v>후렉시블죠인트(철)</v>
          </cell>
          <cell r="C174" t="str">
            <v>40A</v>
          </cell>
          <cell r="D174" t="str">
            <v>EA</v>
          </cell>
          <cell r="E174">
            <v>21600</v>
          </cell>
          <cell r="F174">
            <v>18000</v>
          </cell>
          <cell r="G174">
            <v>19800</v>
          </cell>
        </row>
        <row r="175">
          <cell r="A175">
            <v>20069</v>
          </cell>
          <cell r="B175" t="str">
            <v>후렉시블죠인트(고)</v>
          </cell>
          <cell r="C175" t="str">
            <v>40A</v>
          </cell>
          <cell r="D175" t="str">
            <v>EA</v>
          </cell>
          <cell r="E175">
            <v>21792</v>
          </cell>
          <cell r="F175">
            <v>18160</v>
          </cell>
          <cell r="G175">
            <v>19976</v>
          </cell>
        </row>
        <row r="176">
          <cell r="A176">
            <v>20070</v>
          </cell>
          <cell r="B176" t="str">
            <v>연결송수구</v>
          </cell>
          <cell r="C176" t="str">
            <v>100*65*65</v>
          </cell>
          <cell r="D176" t="str">
            <v>EA</v>
          </cell>
          <cell r="E176">
            <v>130000</v>
          </cell>
          <cell r="F176">
            <v>60000</v>
          </cell>
        </row>
        <row r="177">
          <cell r="A177">
            <v>20071</v>
          </cell>
          <cell r="B177" t="str">
            <v>W.H.C</v>
          </cell>
          <cell r="C177" t="str">
            <v>150A</v>
          </cell>
          <cell r="D177" t="str">
            <v>EA</v>
          </cell>
          <cell r="E177">
            <v>55000</v>
          </cell>
          <cell r="F177">
            <v>45000</v>
          </cell>
        </row>
        <row r="178">
          <cell r="A178">
            <v>20072</v>
          </cell>
          <cell r="B178" t="str">
            <v>W.H.C</v>
          </cell>
          <cell r="C178" t="str">
            <v>125A</v>
          </cell>
          <cell r="D178" t="str">
            <v>EA</v>
          </cell>
        </row>
        <row r="179">
          <cell r="A179">
            <v>20073</v>
          </cell>
          <cell r="B179" t="str">
            <v>W.H.C</v>
          </cell>
          <cell r="C179" t="str">
            <v>100A</v>
          </cell>
          <cell r="D179" t="str">
            <v>EA</v>
          </cell>
          <cell r="E179">
            <v>45000</v>
          </cell>
          <cell r="F179">
            <v>35000</v>
          </cell>
        </row>
        <row r="180">
          <cell r="A180">
            <v>20074</v>
          </cell>
          <cell r="B180" t="str">
            <v>W.H.C</v>
          </cell>
          <cell r="C180" t="str">
            <v>80A</v>
          </cell>
          <cell r="D180" t="str">
            <v>EA</v>
          </cell>
          <cell r="E180">
            <v>40000</v>
          </cell>
          <cell r="F180">
            <v>30000</v>
          </cell>
        </row>
        <row r="181">
          <cell r="A181">
            <v>20075</v>
          </cell>
          <cell r="B181" t="str">
            <v>W.H.C</v>
          </cell>
          <cell r="C181" t="str">
            <v>65A</v>
          </cell>
          <cell r="D181" t="str">
            <v>EA</v>
          </cell>
          <cell r="E181">
            <v>32000</v>
          </cell>
          <cell r="F181">
            <v>22000</v>
          </cell>
        </row>
        <row r="182">
          <cell r="A182">
            <v>20076</v>
          </cell>
          <cell r="B182" t="str">
            <v>W.H.C</v>
          </cell>
          <cell r="C182" t="str">
            <v>50A</v>
          </cell>
          <cell r="D182" t="str">
            <v>EA</v>
          </cell>
          <cell r="E182">
            <v>30000</v>
          </cell>
          <cell r="F182">
            <v>20000</v>
          </cell>
        </row>
        <row r="183">
          <cell r="A183">
            <v>20077</v>
          </cell>
          <cell r="B183" t="str">
            <v>백강관(KSD-3507)</v>
          </cell>
          <cell r="C183" t="str">
            <v>SPP/150A</v>
          </cell>
          <cell r="D183" t="str">
            <v>M</v>
          </cell>
          <cell r="E183">
            <v>14800</v>
          </cell>
          <cell r="F183">
            <v>12478.333333333332</v>
          </cell>
          <cell r="G183">
            <v>82357</v>
          </cell>
        </row>
        <row r="184">
          <cell r="A184">
            <v>20078</v>
          </cell>
          <cell r="B184" t="str">
            <v>백강관(KSD-3507)</v>
          </cell>
          <cell r="C184" t="str">
            <v>SPP/125A</v>
          </cell>
          <cell r="D184" t="str">
            <v>M</v>
          </cell>
          <cell r="E184">
            <v>12100</v>
          </cell>
          <cell r="F184">
            <v>10478.636363636362</v>
          </cell>
          <cell r="G184">
            <v>69159</v>
          </cell>
        </row>
        <row r="185">
          <cell r="A185">
            <v>20079</v>
          </cell>
          <cell r="B185" t="str">
            <v>백강관(KSD-3507)</v>
          </cell>
          <cell r="C185" t="str">
            <v>SPP/100A</v>
          </cell>
          <cell r="D185" t="str">
            <v>M</v>
          </cell>
          <cell r="E185">
            <v>8890</v>
          </cell>
          <cell r="F185">
            <v>7726.363636363636</v>
          </cell>
          <cell r="G185">
            <v>50994</v>
          </cell>
        </row>
        <row r="186">
          <cell r="A186">
            <v>20080</v>
          </cell>
          <cell r="B186" t="str">
            <v>백강관(KSD-3507)</v>
          </cell>
          <cell r="C186" t="str">
            <v>SPP/80A</v>
          </cell>
          <cell r="D186" t="str">
            <v>M</v>
          </cell>
          <cell r="E186">
            <v>6100</v>
          </cell>
          <cell r="F186">
            <v>5420.9090909090901</v>
          </cell>
          <cell r="G186">
            <v>35778</v>
          </cell>
        </row>
        <row r="187">
          <cell r="A187">
            <v>20081</v>
          </cell>
          <cell r="B187" t="str">
            <v>백강관(KSD-3507)</v>
          </cell>
          <cell r="C187" t="str">
            <v>SPP/65A</v>
          </cell>
          <cell r="D187" t="str">
            <v>M</v>
          </cell>
          <cell r="E187">
            <v>5090</v>
          </cell>
          <cell r="F187">
            <v>4286.6666666666661</v>
          </cell>
          <cell r="G187">
            <v>28292</v>
          </cell>
        </row>
        <row r="188">
          <cell r="A188">
            <v>20082</v>
          </cell>
          <cell r="B188" t="str">
            <v>백강관(KSD-3507)</v>
          </cell>
          <cell r="C188" t="str">
            <v>SPP/50A</v>
          </cell>
          <cell r="D188" t="str">
            <v>M</v>
          </cell>
          <cell r="E188">
            <v>3900</v>
          </cell>
          <cell r="F188">
            <v>3360.454545454545</v>
          </cell>
          <cell r="G188">
            <v>22179</v>
          </cell>
        </row>
        <row r="189">
          <cell r="A189">
            <v>20083</v>
          </cell>
          <cell r="B189" t="str">
            <v>백강관(KSD-3507)</v>
          </cell>
          <cell r="C189" t="str">
            <v>SPP/40A</v>
          </cell>
          <cell r="D189" t="str">
            <v>M</v>
          </cell>
          <cell r="E189">
            <v>2950</v>
          </cell>
          <cell r="F189">
            <v>2451.8181818181815</v>
          </cell>
          <cell r="G189">
            <v>16182</v>
          </cell>
        </row>
        <row r="190">
          <cell r="A190">
            <v>20084</v>
          </cell>
          <cell r="B190" t="str">
            <v>백강관(KSD-3507)</v>
          </cell>
          <cell r="C190" t="str">
            <v>SPP/32A</v>
          </cell>
          <cell r="D190" t="str">
            <v>M</v>
          </cell>
          <cell r="E190">
            <v>2600</v>
          </cell>
          <cell r="F190">
            <v>2132.8787878787875</v>
          </cell>
          <cell r="G190">
            <v>14077</v>
          </cell>
        </row>
        <row r="191">
          <cell r="A191">
            <v>20085</v>
          </cell>
          <cell r="B191" t="str">
            <v>백강관(KSD-3507)</v>
          </cell>
          <cell r="C191" t="str">
            <v>SPP/25A</v>
          </cell>
          <cell r="D191" t="str">
            <v>M</v>
          </cell>
          <cell r="E191">
            <v>2150</v>
          </cell>
          <cell r="F191">
            <v>1766.6666666666665</v>
          </cell>
          <cell r="G191">
            <v>11660</v>
          </cell>
        </row>
        <row r="192">
          <cell r="A192">
            <v>20086</v>
          </cell>
          <cell r="B192" t="str">
            <v>백엘보(용접)</v>
          </cell>
          <cell r="C192" t="str">
            <v>150A</v>
          </cell>
          <cell r="D192" t="str">
            <v>EA</v>
          </cell>
          <cell r="E192">
            <v>12168</v>
          </cell>
          <cell r="F192">
            <v>10140</v>
          </cell>
          <cell r="G192">
            <v>11154</v>
          </cell>
        </row>
        <row r="193">
          <cell r="A193">
            <v>20087</v>
          </cell>
          <cell r="B193" t="str">
            <v>백엘보(용접)</v>
          </cell>
          <cell r="C193" t="str">
            <v>125A</v>
          </cell>
          <cell r="D193" t="str">
            <v>EA</v>
          </cell>
          <cell r="E193">
            <v>7956</v>
          </cell>
          <cell r="F193">
            <v>6629.9999999999991</v>
          </cell>
          <cell r="G193">
            <v>7293</v>
          </cell>
        </row>
        <row r="194">
          <cell r="A194">
            <v>20088</v>
          </cell>
          <cell r="B194" t="str">
            <v>백엘보(용접)</v>
          </cell>
          <cell r="C194" t="str">
            <v>100A</v>
          </cell>
          <cell r="D194" t="str">
            <v>EA</v>
          </cell>
          <cell r="E194">
            <v>7100</v>
          </cell>
          <cell r="F194">
            <v>4095.454545454545</v>
          </cell>
          <cell r="G194">
            <v>4505</v>
          </cell>
        </row>
        <row r="195">
          <cell r="A195">
            <v>20089</v>
          </cell>
          <cell r="B195" t="str">
            <v>백엘보(용접)</v>
          </cell>
          <cell r="C195" t="str">
            <v>80A</v>
          </cell>
          <cell r="D195" t="str">
            <v>EA</v>
          </cell>
          <cell r="E195">
            <v>4607</v>
          </cell>
          <cell r="F195">
            <v>2340</v>
          </cell>
          <cell r="G195">
            <v>2574</v>
          </cell>
        </row>
        <row r="196">
          <cell r="A196">
            <v>20090</v>
          </cell>
          <cell r="B196" t="str">
            <v>백엘보(용접)</v>
          </cell>
          <cell r="C196" t="str">
            <v>65A</v>
          </cell>
          <cell r="D196" t="str">
            <v>EA</v>
          </cell>
          <cell r="E196">
            <v>2760</v>
          </cell>
          <cell r="F196">
            <v>1689.9999999999998</v>
          </cell>
          <cell r="G196">
            <v>1859</v>
          </cell>
        </row>
        <row r="197">
          <cell r="A197">
            <v>20091</v>
          </cell>
          <cell r="B197" t="str">
            <v>백엘보(나사)</v>
          </cell>
          <cell r="C197" t="str">
            <v>50A</v>
          </cell>
          <cell r="D197" t="str">
            <v>EA</v>
          </cell>
          <cell r="E197">
            <v>1794</v>
          </cell>
          <cell r="F197">
            <v>1612.7272727272725</v>
          </cell>
          <cell r="G197">
            <v>1774</v>
          </cell>
        </row>
        <row r="198">
          <cell r="A198">
            <v>20092</v>
          </cell>
          <cell r="B198" t="str">
            <v>백엘보(나사)</v>
          </cell>
          <cell r="C198" t="str">
            <v>40A</v>
          </cell>
          <cell r="D198" t="str">
            <v>EA</v>
          </cell>
          <cell r="E198">
            <v>1236</v>
          </cell>
          <cell r="F198">
            <v>1030</v>
          </cell>
          <cell r="G198">
            <v>1133</v>
          </cell>
        </row>
        <row r="199">
          <cell r="A199">
            <v>20093</v>
          </cell>
          <cell r="B199" t="str">
            <v>백엘보(나사)</v>
          </cell>
          <cell r="C199" t="str">
            <v>32A</v>
          </cell>
          <cell r="D199" t="str">
            <v>EA</v>
          </cell>
          <cell r="E199">
            <v>1041</v>
          </cell>
          <cell r="F199">
            <v>867.27272727272725</v>
          </cell>
          <cell r="G199">
            <v>954</v>
          </cell>
        </row>
        <row r="200">
          <cell r="A200">
            <v>20094</v>
          </cell>
          <cell r="B200" t="str">
            <v>백엘보(나사)</v>
          </cell>
          <cell r="C200" t="str">
            <v>25A</v>
          </cell>
          <cell r="D200" t="str">
            <v>EA</v>
          </cell>
          <cell r="E200">
            <v>1219</v>
          </cell>
          <cell r="F200">
            <v>562.72727272727263</v>
          </cell>
          <cell r="G200">
            <v>619</v>
          </cell>
        </row>
        <row r="201">
          <cell r="A201">
            <v>20095</v>
          </cell>
          <cell r="B201" t="str">
            <v>백티이(용접)</v>
          </cell>
          <cell r="C201" t="str">
            <v>150A</v>
          </cell>
          <cell r="D201" t="str">
            <v>EA</v>
          </cell>
          <cell r="E201">
            <v>14900</v>
          </cell>
          <cell r="F201">
            <v>12155.454545454544</v>
          </cell>
          <cell r="G201">
            <v>13371</v>
          </cell>
        </row>
        <row r="202">
          <cell r="A202">
            <v>20096</v>
          </cell>
          <cell r="B202" t="str">
            <v>백티이(용접)</v>
          </cell>
          <cell r="C202" t="str">
            <v>125A</v>
          </cell>
          <cell r="D202" t="str">
            <v>EA</v>
          </cell>
          <cell r="E202">
            <v>10200</v>
          </cell>
          <cell r="F202">
            <v>7476.363636363636</v>
          </cell>
          <cell r="G202">
            <v>8224</v>
          </cell>
        </row>
        <row r="203">
          <cell r="A203">
            <v>20097</v>
          </cell>
          <cell r="B203" t="str">
            <v>백티이(용접)</v>
          </cell>
          <cell r="C203" t="str">
            <v>100A</v>
          </cell>
          <cell r="D203" t="str">
            <v>EA</v>
          </cell>
          <cell r="E203">
            <v>6250</v>
          </cell>
          <cell r="F203">
            <v>5785.454545454545</v>
          </cell>
          <cell r="G203">
            <v>6364</v>
          </cell>
        </row>
        <row r="204">
          <cell r="A204">
            <v>20098</v>
          </cell>
          <cell r="B204" t="str">
            <v>백티이(용접)</v>
          </cell>
          <cell r="C204" t="str">
            <v>80A</v>
          </cell>
          <cell r="D204" t="str">
            <v>EA</v>
          </cell>
          <cell r="E204">
            <v>4970</v>
          </cell>
          <cell r="F204">
            <v>3497.272727272727</v>
          </cell>
          <cell r="G204">
            <v>3847</v>
          </cell>
        </row>
        <row r="205">
          <cell r="A205">
            <v>20099</v>
          </cell>
          <cell r="B205" t="str">
            <v>백티이(용접)</v>
          </cell>
          <cell r="C205" t="str">
            <v>65A</v>
          </cell>
          <cell r="D205" t="str">
            <v>EA</v>
          </cell>
          <cell r="E205">
            <v>4210</v>
          </cell>
          <cell r="F205">
            <v>2795.454545454545</v>
          </cell>
          <cell r="G205">
            <v>3075</v>
          </cell>
        </row>
        <row r="206">
          <cell r="A206">
            <v>20100</v>
          </cell>
          <cell r="B206" t="str">
            <v>백티이(나사)</v>
          </cell>
          <cell r="C206" t="str">
            <v>50A</v>
          </cell>
          <cell r="D206" t="str">
            <v>EA</v>
          </cell>
          <cell r="E206">
            <v>3790</v>
          </cell>
          <cell r="F206">
            <v>2107.272727272727</v>
          </cell>
          <cell r="G206">
            <v>2318</v>
          </cell>
        </row>
        <row r="207">
          <cell r="A207">
            <v>20101</v>
          </cell>
          <cell r="B207" t="str">
            <v>백티이(나사)</v>
          </cell>
          <cell r="C207" t="str">
            <v>40A</v>
          </cell>
          <cell r="D207" t="str">
            <v>EA</v>
          </cell>
          <cell r="E207">
            <v>2800</v>
          </cell>
          <cell r="F207">
            <v>1440.9090909090908</v>
          </cell>
          <cell r="G207">
            <v>1585</v>
          </cell>
        </row>
        <row r="208">
          <cell r="A208">
            <v>20102</v>
          </cell>
          <cell r="B208" t="str">
            <v>백티이(나사)</v>
          </cell>
          <cell r="C208" t="str">
            <v>32A</v>
          </cell>
          <cell r="D208" t="str">
            <v>EA</v>
          </cell>
          <cell r="E208">
            <v>1980</v>
          </cell>
          <cell r="F208">
            <v>1621.8181818181818</v>
          </cell>
          <cell r="G208">
            <v>1784</v>
          </cell>
        </row>
        <row r="209">
          <cell r="A209">
            <v>20103</v>
          </cell>
          <cell r="B209" t="str">
            <v>백티이(나사)</v>
          </cell>
          <cell r="C209" t="str">
            <v>25A</v>
          </cell>
          <cell r="D209" t="str">
            <v>EA</v>
          </cell>
          <cell r="E209">
            <v>1400</v>
          </cell>
          <cell r="F209">
            <v>780.90909090909088</v>
          </cell>
          <cell r="G209">
            <v>859</v>
          </cell>
        </row>
        <row r="210">
          <cell r="A210">
            <v>20104</v>
          </cell>
          <cell r="B210" t="str">
            <v>백레듀샤(용접)</v>
          </cell>
          <cell r="C210" t="str">
            <v>150A</v>
          </cell>
          <cell r="D210" t="str">
            <v>EA</v>
          </cell>
          <cell r="E210">
            <v>4836</v>
          </cell>
          <cell r="F210">
            <v>4029.9999999999995</v>
          </cell>
          <cell r="G210">
            <v>4433</v>
          </cell>
        </row>
        <row r="211">
          <cell r="A211">
            <v>20105</v>
          </cell>
          <cell r="B211" t="str">
            <v>백레듀샤(용접)</v>
          </cell>
          <cell r="C211" t="str">
            <v>125A</v>
          </cell>
          <cell r="D211" t="str">
            <v>EA</v>
          </cell>
          <cell r="E211">
            <v>3588</v>
          </cell>
          <cell r="F211">
            <v>2989.9999999999995</v>
          </cell>
          <cell r="G211">
            <v>3289</v>
          </cell>
        </row>
        <row r="212">
          <cell r="A212">
            <v>20106</v>
          </cell>
          <cell r="B212" t="str">
            <v>백레듀샤(용접)</v>
          </cell>
          <cell r="C212" t="str">
            <v>100A</v>
          </cell>
          <cell r="D212" t="str">
            <v>EA</v>
          </cell>
          <cell r="E212">
            <v>3680</v>
          </cell>
          <cell r="F212">
            <v>2015.4545454545453</v>
          </cell>
          <cell r="G212">
            <v>2217</v>
          </cell>
        </row>
        <row r="213">
          <cell r="A213">
            <v>20107</v>
          </cell>
          <cell r="B213" t="str">
            <v>백레듀샤(용접)</v>
          </cell>
          <cell r="C213" t="str">
            <v>80A</v>
          </cell>
          <cell r="D213" t="str">
            <v>EA</v>
          </cell>
          <cell r="E213">
            <v>1560</v>
          </cell>
          <cell r="F213">
            <v>1300</v>
          </cell>
          <cell r="G213">
            <v>1430</v>
          </cell>
        </row>
        <row r="214">
          <cell r="A214">
            <v>20108</v>
          </cell>
          <cell r="B214" t="str">
            <v>백레듀샤(용접)</v>
          </cell>
          <cell r="C214" t="str">
            <v>65A</v>
          </cell>
          <cell r="D214" t="str">
            <v>EA</v>
          </cell>
          <cell r="E214">
            <v>2262</v>
          </cell>
          <cell r="F214">
            <v>1052.7272727272727</v>
          </cell>
          <cell r="G214">
            <v>1158</v>
          </cell>
        </row>
        <row r="215">
          <cell r="A215">
            <v>20109</v>
          </cell>
          <cell r="B215" t="str">
            <v>백레듀샤(나사)</v>
          </cell>
          <cell r="C215" t="str">
            <v>50A</v>
          </cell>
          <cell r="D215" t="str">
            <v>EA</v>
          </cell>
          <cell r="E215">
            <v>1950</v>
          </cell>
          <cell r="F215">
            <v>1285.4545454545453</v>
          </cell>
          <cell r="G215">
            <v>1414</v>
          </cell>
        </row>
        <row r="216">
          <cell r="A216">
            <v>20110</v>
          </cell>
          <cell r="B216" t="str">
            <v>백레듀샤(나사)</v>
          </cell>
          <cell r="C216" t="str">
            <v>40A</v>
          </cell>
          <cell r="D216" t="str">
            <v>EA</v>
          </cell>
          <cell r="E216">
            <v>1930</v>
          </cell>
          <cell r="F216">
            <v>802.72727272727263</v>
          </cell>
          <cell r="G216">
            <v>883</v>
          </cell>
        </row>
        <row r="217">
          <cell r="A217">
            <v>20111</v>
          </cell>
          <cell r="B217" t="str">
            <v>백레듀샤(나사)</v>
          </cell>
          <cell r="C217" t="str">
            <v>32A</v>
          </cell>
          <cell r="D217" t="str">
            <v>EA</v>
          </cell>
          <cell r="E217">
            <v>985</v>
          </cell>
          <cell r="F217">
            <v>674.5454545454545</v>
          </cell>
          <cell r="G217">
            <v>742</v>
          </cell>
        </row>
        <row r="218">
          <cell r="A218">
            <v>20112</v>
          </cell>
          <cell r="B218" t="str">
            <v>백레듀샤(나사)</v>
          </cell>
          <cell r="C218" t="str">
            <v>25A</v>
          </cell>
          <cell r="D218" t="str">
            <v>EA</v>
          </cell>
          <cell r="E218">
            <v>660</v>
          </cell>
          <cell r="F218">
            <v>526.36363636363637</v>
          </cell>
          <cell r="G218">
            <v>579</v>
          </cell>
        </row>
        <row r="219">
          <cell r="A219">
            <v>20113</v>
          </cell>
          <cell r="B219" t="str">
            <v>백캡</v>
          </cell>
          <cell r="C219" t="str">
            <v>25A</v>
          </cell>
          <cell r="D219" t="str">
            <v>EA</v>
          </cell>
          <cell r="E219">
            <v>469</v>
          </cell>
          <cell r="F219">
            <v>390.90909090909088</v>
          </cell>
          <cell r="G219">
            <v>430</v>
          </cell>
        </row>
        <row r="220">
          <cell r="A220">
            <v>20114</v>
          </cell>
          <cell r="B220" t="str">
            <v>백캡</v>
          </cell>
          <cell r="C220" t="str">
            <v>32A</v>
          </cell>
          <cell r="D220" t="str">
            <v>EA</v>
          </cell>
        </row>
        <row r="221">
          <cell r="A221">
            <v>20115</v>
          </cell>
          <cell r="B221" t="str">
            <v>백캡</v>
          </cell>
          <cell r="C221" t="str">
            <v>40A</v>
          </cell>
          <cell r="D221" t="str">
            <v>EA</v>
          </cell>
        </row>
        <row r="222">
          <cell r="A222">
            <v>20116</v>
          </cell>
          <cell r="B222" t="str">
            <v>백캡</v>
          </cell>
          <cell r="C222" t="str">
            <v>50A</v>
          </cell>
          <cell r="D222" t="str">
            <v>EA</v>
          </cell>
        </row>
        <row r="223">
          <cell r="A223">
            <v>20117</v>
          </cell>
          <cell r="B223" t="str">
            <v>유니온</v>
          </cell>
          <cell r="C223" t="str">
            <v>25A</v>
          </cell>
          <cell r="D223" t="str">
            <v>EA</v>
          </cell>
          <cell r="E223">
            <v>2261</v>
          </cell>
          <cell r="F223">
            <v>1884.5454545454545</v>
          </cell>
          <cell r="G223">
            <v>2073</v>
          </cell>
        </row>
        <row r="224">
          <cell r="A224">
            <v>20118</v>
          </cell>
          <cell r="B224" t="str">
            <v>감압밸브</v>
          </cell>
          <cell r="C224" t="str">
            <v>40A</v>
          </cell>
          <cell r="D224" t="str">
            <v>EA</v>
          </cell>
          <cell r="E224">
            <v>12000</v>
          </cell>
          <cell r="F224">
            <v>6000</v>
          </cell>
        </row>
        <row r="225">
          <cell r="A225">
            <v>20119</v>
          </cell>
          <cell r="B225" t="str">
            <v>관보온재</v>
          </cell>
          <cell r="C225" t="str">
            <v>150A*20T</v>
          </cell>
          <cell r="D225" t="str">
            <v>M</v>
          </cell>
          <cell r="E225">
            <v>4010</v>
          </cell>
          <cell r="F225">
            <v>4050</v>
          </cell>
        </row>
        <row r="226">
          <cell r="A226">
            <v>20120</v>
          </cell>
          <cell r="B226" t="str">
            <v>관보온재</v>
          </cell>
          <cell r="C226" t="str">
            <v>125A*20T</v>
          </cell>
          <cell r="D226" t="str">
            <v>M</v>
          </cell>
          <cell r="E226">
            <v>3860</v>
          </cell>
          <cell r="F226">
            <v>3050</v>
          </cell>
        </row>
        <row r="227">
          <cell r="A227">
            <v>20121</v>
          </cell>
          <cell r="B227" t="str">
            <v>관보온재</v>
          </cell>
          <cell r="C227" t="str">
            <v>100A*20T</v>
          </cell>
          <cell r="D227" t="str">
            <v>M</v>
          </cell>
          <cell r="E227">
            <v>3681</v>
          </cell>
          <cell r="F227">
            <v>2360</v>
          </cell>
        </row>
        <row r="228">
          <cell r="A228">
            <v>20122</v>
          </cell>
          <cell r="B228" t="str">
            <v>관보온재</v>
          </cell>
          <cell r="C228" t="str">
            <v>80A*20T</v>
          </cell>
          <cell r="D228" t="str">
            <v>M</v>
          </cell>
          <cell r="E228">
            <v>3420</v>
          </cell>
          <cell r="F228">
            <v>1835</v>
          </cell>
        </row>
        <row r="229">
          <cell r="A229">
            <v>20123</v>
          </cell>
          <cell r="B229" t="str">
            <v>관보온재</v>
          </cell>
          <cell r="C229" t="str">
            <v>65A*20T</v>
          </cell>
          <cell r="D229" t="str">
            <v>M</v>
          </cell>
          <cell r="E229">
            <v>2794</v>
          </cell>
          <cell r="F229">
            <v>1660</v>
          </cell>
        </row>
        <row r="230">
          <cell r="A230">
            <v>20124</v>
          </cell>
          <cell r="B230" t="str">
            <v>관보온재</v>
          </cell>
          <cell r="C230" t="str">
            <v>50A*20T</v>
          </cell>
          <cell r="D230" t="str">
            <v>M</v>
          </cell>
          <cell r="E230">
            <v>2451</v>
          </cell>
          <cell r="F230">
            <v>1335</v>
          </cell>
        </row>
        <row r="231">
          <cell r="A231">
            <v>20125</v>
          </cell>
          <cell r="B231" t="str">
            <v>관보온재</v>
          </cell>
          <cell r="C231" t="str">
            <v>40A*20T</v>
          </cell>
          <cell r="D231" t="str">
            <v>M</v>
          </cell>
          <cell r="E231">
            <v>2137</v>
          </cell>
          <cell r="F231">
            <v>1130</v>
          </cell>
        </row>
        <row r="232">
          <cell r="A232">
            <v>20126</v>
          </cell>
          <cell r="B232" t="str">
            <v>관보온재</v>
          </cell>
          <cell r="C232" t="str">
            <v>32A*20T</v>
          </cell>
          <cell r="D232" t="str">
            <v>M</v>
          </cell>
          <cell r="E232">
            <v>2045</v>
          </cell>
          <cell r="F232">
            <v>1030</v>
          </cell>
        </row>
        <row r="233">
          <cell r="A233">
            <v>20127</v>
          </cell>
          <cell r="B233" t="str">
            <v>관보온재</v>
          </cell>
          <cell r="C233" t="str">
            <v>25A*20T</v>
          </cell>
          <cell r="D233" t="str">
            <v>M</v>
          </cell>
          <cell r="E233">
            <v>1893</v>
          </cell>
          <cell r="F233">
            <v>930</v>
          </cell>
        </row>
        <row r="234">
          <cell r="A234">
            <v>20128</v>
          </cell>
          <cell r="B234" t="str">
            <v>알람밸브</v>
          </cell>
          <cell r="C234" t="str">
            <v>150A</v>
          </cell>
          <cell r="D234" t="str">
            <v>SET</v>
          </cell>
          <cell r="E234">
            <v>400000</v>
          </cell>
          <cell r="F234">
            <v>230000</v>
          </cell>
        </row>
        <row r="235">
          <cell r="A235">
            <v>20129</v>
          </cell>
          <cell r="B235" t="str">
            <v>알람밸브</v>
          </cell>
          <cell r="C235" t="str">
            <v>125A</v>
          </cell>
          <cell r="D235" t="str">
            <v>SET</v>
          </cell>
        </row>
        <row r="236">
          <cell r="A236">
            <v>20130</v>
          </cell>
          <cell r="B236" t="str">
            <v>알람밸브</v>
          </cell>
          <cell r="C236" t="str">
            <v>100A</v>
          </cell>
          <cell r="D236" t="str">
            <v>SET</v>
          </cell>
          <cell r="E236">
            <v>320000</v>
          </cell>
          <cell r="F236">
            <v>200000</v>
          </cell>
        </row>
        <row r="237">
          <cell r="A237">
            <v>20131</v>
          </cell>
          <cell r="B237" t="str">
            <v>알람밸브</v>
          </cell>
          <cell r="C237" t="str">
            <v>80A</v>
          </cell>
          <cell r="D237" t="str">
            <v>SET</v>
          </cell>
          <cell r="E237">
            <v>280000</v>
          </cell>
          <cell r="F237">
            <v>0</v>
          </cell>
        </row>
        <row r="238">
          <cell r="A238">
            <v>20132</v>
          </cell>
          <cell r="B238" t="str">
            <v>알람밸브</v>
          </cell>
          <cell r="C238" t="str">
            <v>65A</v>
          </cell>
          <cell r="D238" t="str">
            <v>SET</v>
          </cell>
          <cell r="E238">
            <v>200000</v>
          </cell>
          <cell r="F238">
            <v>0</v>
          </cell>
        </row>
        <row r="239">
          <cell r="A239">
            <v>20133</v>
          </cell>
          <cell r="B239" t="str">
            <v>프리액션밸브</v>
          </cell>
          <cell r="C239" t="str">
            <v>150A</v>
          </cell>
          <cell r="D239" t="str">
            <v>SET</v>
          </cell>
          <cell r="E239">
            <v>970000</v>
          </cell>
          <cell r="F239">
            <v>420000</v>
          </cell>
        </row>
        <row r="240">
          <cell r="A240">
            <v>20134</v>
          </cell>
          <cell r="B240" t="str">
            <v>프리액션밸브</v>
          </cell>
          <cell r="C240" t="str">
            <v>125A</v>
          </cell>
          <cell r="D240" t="str">
            <v>SET</v>
          </cell>
          <cell r="F240">
            <v>0</v>
          </cell>
        </row>
        <row r="241">
          <cell r="A241">
            <v>20135</v>
          </cell>
          <cell r="B241" t="str">
            <v>프리액션밸브</v>
          </cell>
          <cell r="C241" t="str">
            <v>100A</v>
          </cell>
          <cell r="D241" t="str">
            <v>SET</v>
          </cell>
          <cell r="E241">
            <v>869000</v>
          </cell>
          <cell r="F241">
            <v>380000</v>
          </cell>
        </row>
        <row r="242">
          <cell r="A242">
            <v>20136</v>
          </cell>
          <cell r="B242" t="str">
            <v>프리액션밸브</v>
          </cell>
          <cell r="C242" t="str">
            <v>80A</v>
          </cell>
          <cell r="D242" t="str">
            <v>SET</v>
          </cell>
          <cell r="E242">
            <v>790000</v>
          </cell>
          <cell r="F242">
            <v>360000</v>
          </cell>
        </row>
        <row r="243">
          <cell r="A243">
            <v>20137</v>
          </cell>
          <cell r="B243" t="str">
            <v>프리액션밸브</v>
          </cell>
          <cell r="C243" t="str">
            <v>65A</v>
          </cell>
          <cell r="D243" t="str">
            <v>SET</v>
          </cell>
          <cell r="E243">
            <v>0</v>
          </cell>
          <cell r="F243">
            <v>30000.25</v>
          </cell>
        </row>
        <row r="244">
          <cell r="A244">
            <v>20138</v>
          </cell>
          <cell r="B244" t="str">
            <v>TEST V/V함</v>
          </cell>
          <cell r="C244" t="str">
            <v>500*300*180</v>
          </cell>
          <cell r="D244" t="str">
            <v>SET</v>
          </cell>
          <cell r="E244">
            <v>55000</v>
          </cell>
          <cell r="F244">
            <v>43000</v>
          </cell>
        </row>
        <row r="245">
          <cell r="A245">
            <v>20139</v>
          </cell>
          <cell r="B245" t="str">
            <v>순간유량계(일반)</v>
          </cell>
          <cell r="C245" t="str">
            <v>150A</v>
          </cell>
          <cell r="D245" t="str">
            <v>EA</v>
          </cell>
          <cell r="F245">
            <v>0</v>
          </cell>
        </row>
        <row r="246">
          <cell r="A246">
            <v>20140</v>
          </cell>
          <cell r="B246" t="str">
            <v>순간유량계(일반)</v>
          </cell>
          <cell r="C246" t="str">
            <v>125A</v>
          </cell>
          <cell r="D246" t="str">
            <v>EA</v>
          </cell>
        </row>
        <row r="247">
          <cell r="A247">
            <v>20141</v>
          </cell>
          <cell r="B247" t="str">
            <v>순간유량계(일반)</v>
          </cell>
          <cell r="C247" t="str">
            <v>100A</v>
          </cell>
          <cell r="D247" t="str">
            <v>EA</v>
          </cell>
        </row>
        <row r="248">
          <cell r="A248">
            <v>20142</v>
          </cell>
          <cell r="B248" t="str">
            <v>순간유량계(일반)</v>
          </cell>
          <cell r="C248" t="str">
            <v>80A</v>
          </cell>
          <cell r="D248" t="str">
            <v>EA</v>
          </cell>
          <cell r="E248">
            <v>21000</v>
          </cell>
          <cell r="F248">
            <v>14000</v>
          </cell>
        </row>
        <row r="249">
          <cell r="A249">
            <v>20143</v>
          </cell>
          <cell r="B249" t="str">
            <v>순간유량계(일반)</v>
          </cell>
          <cell r="C249" t="str">
            <v>65A</v>
          </cell>
          <cell r="D249" t="str">
            <v>EA</v>
          </cell>
          <cell r="E249">
            <v>19500</v>
          </cell>
          <cell r="F249">
            <v>13000</v>
          </cell>
        </row>
        <row r="250">
          <cell r="A250">
            <v>20144</v>
          </cell>
          <cell r="B250" t="str">
            <v>순간유량계(일반)</v>
          </cell>
          <cell r="C250" t="str">
            <v>50A</v>
          </cell>
          <cell r="D250" t="str">
            <v>EA</v>
          </cell>
          <cell r="E250">
            <v>18000</v>
          </cell>
          <cell r="F250">
            <v>12000</v>
          </cell>
        </row>
        <row r="251">
          <cell r="A251">
            <v>20145</v>
          </cell>
          <cell r="B251" t="str">
            <v>순간유량계(일반)</v>
          </cell>
          <cell r="C251" t="str">
            <v>40A</v>
          </cell>
          <cell r="D251" t="str">
            <v>EA</v>
          </cell>
          <cell r="E251">
            <v>16500</v>
          </cell>
          <cell r="F251">
            <v>11000</v>
          </cell>
        </row>
        <row r="252">
          <cell r="A252">
            <v>20146</v>
          </cell>
          <cell r="B252" t="str">
            <v>SP헤드</v>
          </cell>
          <cell r="C252" t="str">
            <v>72℃ 15A상향</v>
          </cell>
          <cell r="D252" t="str">
            <v>EA</v>
          </cell>
          <cell r="E252">
            <v>10000</v>
          </cell>
          <cell r="F252">
            <v>2500</v>
          </cell>
        </row>
        <row r="253">
          <cell r="A253">
            <v>20147</v>
          </cell>
          <cell r="B253" t="str">
            <v>SP헤드</v>
          </cell>
          <cell r="C253" t="str">
            <v>72℃ 15A측벽</v>
          </cell>
          <cell r="D253" t="str">
            <v>EA</v>
          </cell>
          <cell r="E253">
            <v>10000</v>
          </cell>
          <cell r="F253">
            <v>3500</v>
          </cell>
        </row>
        <row r="254">
          <cell r="A254">
            <v>20148</v>
          </cell>
          <cell r="B254" t="str">
            <v>SP헤드</v>
          </cell>
          <cell r="C254" t="str">
            <v>105℃ 15A상향</v>
          </cell>
          <cell r="D254" t="str">
            <v>EA</v>
          </cell>
          <cell r="E254">
            <v>12000</v>
          </cell>
          <cell r="F254">
            <v>4500</v>
          </cell>
        </row>
        <row r="255">
          <cell r="A255">
            <v>20149</v>
          </cell>
          <cell r="B255" t="str">
            <v>SP헤드</v>
          </cell>
          <cell r="C255" t="str">
            <v>72℃ 15A하향</v>
          </cell>
          <cell r="D255" t="str">
            <v>EA</v>
          </cell>
          <cell r="E255">
            <v>10000</v>
          </cell>
          <cell r="F255">
            <v>2500</v>
          </cell>
        </row>
        <row r="256">
          <cell r="A256">
            <v>20150</v>
          </cell>
          <cell r="B256" t="str">
            <v>SP헤드</v>
          </cell>
          <cell r="C256" t="str">
            <v>105℃ 15A하향</v>
          </cell>
          <cell r="D256" t="str">
            <v>EA</v>
          </cell>
          <cell r="E256">
            <v>12000</v>
          </cell>
          <cell r="F256">
            <v>4500</v>
          </cell>
        </row>
        <row r="257">
          <cell r="A257">
            <v>20151</v>
          </cell>
          <cell r="B257" t="str">
            <v>백니쁠</v>
          </cell>
          <cell r="C257" t="str">
            <v>100A</v>
          </cell>
          <cell r="D257" t="str">
            <v>EA</v>
          </cell>
          <cell r="E257">
            <v>4500</v>
          </cell>
          <cell r="F257">
            <v>4270</v>
          </cell>
        </row>
        <row r="258">
          <cell r="A258">
            <v>20152</v>
          </cell>
          <cell r="B258" t="str">
            <v>백니쁠</v>
          </cell>
          <cell r="C258" t="str">
            <v>80A</v>
          </cell>
          <cell r="D258" t="str">
            <v>EA</v>
          </cell>
        </row>
        <row r="259">
          <cell r="A259">
            <v>20153</v>
          </cell>
          <cell r="B259" t="str">
            <v>백니쁠</v>
          </cell>
          <cell r="C259" t="str">
            <v>65A</v>
          </cell>
          <cell r="D259" t="str">
            <v>EA</v>
          </cell>
          <cell r="F259">
            <v>2144</v>
          </cell>
        </row>
        <row r="260">
          <cell r="A260">
            <v>20154</v>
          </cell>
          <cell r="B260" t="str">
            <v>백니쁠</v>
          </cell>
          <cell r="C260" t="str">
            <v>50A</v>
          </cell>
          <cell r="D260" t="str">
            <v>EA</v>
          </cell>
          <cell r="E260">
            <v>1560</v>
          </cell>
          <cell r="F260">
            <v>1060</v>
          </cell>
        </row>
        <row r="261">
          <cell r="A261">
            <v>20155</v>
          </cell>
          <cell r="B261" t="str">
            <v>백니쁠</v>
          </cell>
          <cell r="C261" t="str">
            <v>40A</v>
          </cell>
          <cell r="D261" t="str">
            <v>EA</v>
          </cell>
          <cell r="E261">
            <v>1390</v>
          </cell>
          <cell r="F261">
            <v>830</v>
          </cell>
        </row>
        <row r="262">
          <cell r="A262">
            <v>20156</v>
          </cell>
          <cell r="B262" t="str">
            <v>백니쁠</v>
          </cell>
          <cell r="C262" t="str">
            <v>32A</v>
          </cell>
          <cell r="D262" t="str">
            <v>EA</v>
          </cell>
          <cell r="E262">
            <v>987</v>
          </cell>
          <cell r="F262">
            <v>640</v>
          </cell>
        </row>
        <row r="263">
          <cell r="A263">
            <v>20157</v>
          </cell>
          <cell r="B263" t="str">
            <v>백니쁠</v>
          </cell>
          <cell r="C263" t="str">
            <v>25A</v>
          </cell>
          <cell r="D263" t="str">
            <v>EA</v>
          </cell>
          <cell r="E263">
            <v>620</v>
          </cell>
          <cell r="F263">
            <v>480</v>
          </cell>
        </row>
        <row r="264">
          <cell r="A264">
            <v>20158</v>
          </cell>
          <cell r="B264" t="str">
            <v>완강기(걸이)</v>
          </cell>
          <cell r="C264" t="str">
            <v>3층용</v>
          </cell>
          <cell r="D264" t="str">
            <v>EA</v>
          </cell>
          <cell r="E264">
            <v>175000</v>
          </cell>
          <cell r="F264">
            <v>85000</v>
          </cell>
        </row>
        <row r="265">
          <cell r="A265">
            <v>20159</v>
          </cell>
          <cell r="B265" t="str">
            <v>완강기(걸이)</v>
          </cell>
          <cell r="C265" t="str">
            <v>4층용</v>
          </cell>
          <cell r="D265" t="str">
            <v>EA</v>
          </cell>
          <cell r="E265">
            <v>195000</v>
          </cell>
          <cell r="F265">
            <v>90000</v>
          </cell>
        </row>
        <row r="266">
          <cell r="A266">
            <v>20160</v>
          </cell>
          <cell r="B266" t="str">
            <v>완강기(걸이)</v>
          </cell>
          <cell r="C266" t="str">
            <v>5층용</v>
          </cell>
          <cell r="D266" t="str">
            <v>EA</v>
          </cell>
          <cell r="E266">
            <v>215000</v>
          </cell>
          <cell r="F266">
            <v>97500</v>
          </cell>
        </row>
        <row r="267">
          <cell r="A267">
            <v>20161</v>
          </cell>
          <cell r="B267" t="str">
            <v>완강기(걸이)</v>
          </cell>
          <cell r="C267" t="str">
            <v>6층용</v>
          </cell>
          <cell r="D267" t="str">
            <v>EA</v>
          </cell>
          <cell r="E267">
            <v>225000</v>
          </cell>
          <cell r="F267">
            <v>105000</v>
          </cell>
        </row>
        <row r="268">
          <cell r="A268">
            <v>20162</v>
          </cell>
          <cell r="B268" t="str">
            <v>알루미늄밴드</v>
          </cell>
          <cell r="C268" t="str">
            <v>25MM</v>
          </cell>
          <cell r="D268" t="str">
            <v>M</v>
          </cell>
          <cell r="E268">
            <v>3000</v>
          </cell>
          <cell r="F268">
            <v>2600</v>
          </cell>
        </row>
        <row r="269">
          <cell r="A269">
            <v>20163</v>
          </cell>
          <cell r="B269" t="str">
            <v>옥내소화전주펌프</v>
          </cell>
          <cell r="C269" t="str">
            <v>7.5HP/4S/200LPM/52M/50A</v>
          </cell>
          <cell r="D269" t="str">
            <v>대</v>
          </cell>
          <cell r="E269">
            <v>1025700</v>
          </cell>
          <cell r="F269">
            <v>789000</v>
          </cell>
        </row>
        <row r="270">
          <cell r="A270">
            <v>20164</v>
          </cell>
          <cell r="B270" t="str">
            <v>옥내소화전보조펌프</v>
          </cell>
          <cell r="C270" t="str">
            <v>3HP/60LPM/52M/40A</v>
          </cell>
          <cell r="D270" t="str">
            <v>대</v>
          </cell>
          <cell r="E270">
            <v>430300</v>
          </cell>
          <cell r="F270">
            <v>331000</v>
          </cell>
        </row>
        <row r="271">
          <cell r="A271">
            <v>20165</v>
          </cell>
          <cell r="B271" t="str">
            <v>SP주펌프</v>
          </cell>
          <cell r="D271" t="str">
            <v>대</v>
          </cell>
        </row>
        <row r="272">
          <cell r="A272">
            <v>20166</v>
          </cell>
          <cell r="B272" t="str">
            <v>SP보조펌프</v>
          </cell>
          <cell r="D272" t="str">
            <v>대</v>
          </cell>
        </row>
        <row r="273">
          <cell r="A273">
            <v>20167</v>
          </cell>
          <cell r="B273" t="str">
            <v>펌프방진(OSM+BMB)</v>
          </cell>
          <cell r="D273" t="str">
            <v>SET</v>
          </cell>
          <cell r="E273">
            <v>136500</v>
          </cell>
          <cell r="F273">
            <v>105000</v>
          </cell>
        </row>
        <row r="274">
          <cell r="A274">
            <v>20168</v>
          </cell>
          <cell r="B274" t="str">
            <v>소화기받침대</v>
          </cell>
          <cell r="C274" t="str">
            <v>3.3KG</v>
          </cell>
          <cell r="D274" t="str">
            <v>EA</v>
          </cell>
          <cell r="E274">
            <v>5000</v>
          </cell>
          <cell r="F274">
            <v>3000</v>
          </cell>
        </row>
        <row r="275">
          <cell r="A275">
            <v>20169</v>
          </cell>
          <cell r="B275" t="str">
            <v>PIPE HANGER</v>
          </cell>
          <cell r="C275" t="str">
            <v>80A</v>
          </cell>
          <cell r="D275" t="str">
            <v>EA</v>
          </cell>
          <cell r="E275">
            <v>1300</v>
          </cell>
          <cell r="F275">
            <v>1000</v>
          </cell>
        </row>
        <row r="276">
          <cell r="A276">
            <v>20170</v>
          </cell>
          <cell r="B276" t="str">
            <v>PIPE HANGER</v>
          </cell>
          <cell r="C276" t="str">
            <v>65A</v>
          </cell>
          <cell r="D276" t="str">
            <v>EA</v>
          </cell>
          <cell r="E276">
            <v>1040</v>
          </cell>
          <cell r="F276">
            <v>800</v>
          </cell>
        </row>
        <row r="277">
          <cell r="A277">
            <v>20171</v>
          </cell>
          <cell r="B277" t="str">
            <v>PIPE HANGER</v>
          </cell>
          <cell r="C277" t="str">
            <v>50A</v>
          </cell>
          <cell r="D277" t="str">
            <v>EA</v>
          </cell>
          <cell r="E277">
            <v>910</v>
          </cell>
          <cell r="F277">
            <v>700</v>
          </cell>
        </row>
        <row r="278">
          <cell r="A278">
            <v>20172</v>
          </cell>
          <cell r="B278" t="str">
            <v>PIPE HANGER</v>
          </cell>
          <cell r="C278" t="str">
            <v>40A</v>
          </cell>
          <cell r="D278" t="str">
            <v>EA</v>
          </cell>
          <cell r="E278">
            <v>780</v>
          </cell>
          <cell r="F278">
            <v>600</v>
          </cell>
        </row>
        <row r="279">
          <cell r="A279">
            <v>20173</v>
          </cell>
          <cell r="B279" t="str">
            <v>PIPE HANGER</v>
          </cell>
          <cell r="C279" t="str">
            <v>32A</v>
          </cell>
          <cell r="D279" t="str">
            <v>EA</v>
          </cell>
          <cell r="E279">
            <v>650</v>
          </cell>
          <cell r="F279">
            <v>500</v>
          </cell>
        </row>
        <row r="280">
          <cell r="A280">
            <v>20174</v>
          </cell>
          <cell r="B280" t="str">
            <v>PIPE HANGER</v>
          </cell>
          <cell r="C280" t="str">
            <v>25A</v>
          </cell>
          <cell r="D280" t="str">
            <v>EA</v>
          </cell>
          <cell r="E280">
            <v>520</v>
          </cell>
          <cell r="F280">
            <v>400</v>
          </cell>
        </row>
        <row r="281">
          <cell r="A281">
            <v>20175</v>
          </cell>
          <cell r="B281" t="str">
            <v>U볼트/너트</v>
          </cell>
          <cell r="C281" t="str">
            <v>200A</v>
          </cell>
          <cell r="D281" t="str">
            <v>EA</v>
          </cell>
        </row>
        <row r="282">
          <cell r="A282">
            <v>20176</v>
          </cell>
          <cell r="B282" t="str">
            <v>U볼트/너트</v>
          </cell>
          <cell r="C282" t="str">
            <v>150A</v>
          </cell>
          <cell r="D282" t="str">
            <v>EA</v>
          </cell>
        </row>
        <row r="283">
          <cell r="A283">
            <v>20177</v>
          </cell>
          <cell r="B283" t="str">
            <v>U볼트/너트</v>
          </cell>
          <cell r="C283" t="str">
            <v>125A</v>
          </cell>
          <cell r="D283" t="str">
            <v>EA</v>
          </cell>
        </row>
        <row r="284">
          <cell r="A284">
            <v>20178</v>
          </cell>
          <cell r="B284" t="str">
            <v>U볼트/너트</v>
          </cell>
          <cell r="C284" t="str">
            <v>100A</v>
          </cell>
          <cell r="D284" t="str">
            <v>EA</v>
          </cell>
          <cell r="E284">
            <v>367</v>
          </cell>
        </row>
        <row r="285">
          <cell r="A285">
            <v>20179</v>
          </cell>
          <cell r="B285" t="str">
            <v>U볼트/너트</v>
          </cell>
          <cell r="C285" t="str">
            <v>80A</v>
          </cell>
          <cell r="D285" t="str">
            <v>EA</v>
          </cell>
          <cell r="E285">
            <v>258</v>
          </cell>
        </row>
        <row r="286">
          <cell r="A286">
            <v>20180</v>
          </cell>
          <cell r="B286" t="str">
            <v>U볼트/너트</v>
          </cell>
          <cell r="C286" t="str">
            <v>65A</v>
          </cell>
          <cell r="D286" t="str">
            <v>EA</v>
          </cell>
          <cell r="E286">
            <v>165</v>
          </cell>
        </row>
        <row r="287">
          <cell r="A287">
            <v>20181</v>
          </cell>
          <cell r="B287" t="str">
            <v>U볼트/너트</v>
          </cell>
          <cell r="C287" t="str">
            <v>50A</v>
          </cell>
          <cell r="D287" t="str">
            <v>EA</v>
          </cell>
          <cell r="E287">
            <v>139</v>
          </cell>
        </row>
        <row r="288">
          <cell r="A288">
            <v>20182</v>
          </cell>
          <cell r="B288" t="str">
            <v>볼트/너트</v>
          </cell>
          <cell r="C288" t="str">
            <v>M16*65L</v>
          </cell>
          <cell r="D288" t="str">
            <v>EA</v>
          </cell>
          <cell r="E288">
            <v>450</v>
          </cell>
          <cell r="F288">
            <v>190</v>
          </cell>
        </row>
        <row r="289">
          <cell r="A289">
            <v>20183</v>
          </cell>
          <cell r="B289" t="str">
            <v>압력탱크</v>
          </cell>
          <cell r="C289" t="str">
            <v>100L</v>
          </cell>
          <cell r="D289" t="str">
            <v>EA</v>
          </cell>
          <cell r="E289">
            <v>350000</v>
          </cell>
          <cell r="F289">
            <v>190000</v>
          </cell>
        </row>
        <row r="290">
          <cell r="A290">
            <v>20184</v>
          </cell>
          <cell r="B290" t="str">
            <v>CO2소화기</v>
          </cell>
          <cell r="C290" t="str">
            <v>50L/B</v>
          </cell>
          <cell r="D290" t="str">
            <v>EA</v>
          </cell>
          <cell r="E290">
            <v>480000</v>
          </cell>
          <cell r="F290">
            <v>300000</v>
          </cell>
        </row>
        <row r="291">
          <cell r="A291">
            <v>20185</v>
          </cell>
          <cell r="B291" t="str">
            <v>CO2소화기</v>
          </cell>
          <cell r="C291" t="str">
            <v>15L/B</v>
          </cell>
          <cell r="D291" t="str">
            <v>EA</v>
          </cell>
          <cell r="E291">
            <v>210000</v>
          </cell>
          <cell r="F291">
            <v>85000</v>
          </cell>
        </row>
        <row r="292">
          <cell r="A292">
            <v>20186</v>
          </cell>
          <cell r="B292" t="str">
            <v>CO2소화기</v>
          </cell>
          <cell r="C292" t="str">
            <v>10L/B</v>
          </cell>
          <cell r="D292" t="str">
            <v>EA</v>
          </cell>
          <cell r="E292">
            <v>165000</v>
          </cell>
          <cell r="F292">
            <v>75000</v>
          </cell>
        </row>
        <row r="293">
          <cell r="A293">
            <v>20187</v>
          </cell>
          <cell r="B293" t="str">
            <v>CO2소화기</v>
          </cell>
          <cell r="C293" t="str">
            <v>5L/B</v>
          </cell>
          <cell r="D293" t="str">
            <v>EA</v>
          </cell>
        </row>
        <row r="294">
          <cell r="A294">
            <v>20188</v>
          </cell>
          <cell r="B294" t="str">
            <v>하론소화기</v>
          </cell>
          <cell r="C294" t="str">
            <v>68KG</v>
          </cell>
          <cell r="D294" t="str">
            <v>EA</v>
          </cell>
        </row>
        <row r="295">
          <cell r="A295">
            <v>20189</v>
          </cell>
          <cell r="B295" t="str">
            <v>하론소화기</v>
          </cell>
          <cell r="C295" t="str">
            <v>46KG</v>
          </cell>
          <cell r="D295" t="str">
            <v>EA</v>
          </cell>
        </row>
        <row r="296">
          <cell r="A296">
            <v>20190</v>
          </cell>
          <cell r="B296" t="str">
            <v>하론소화기</v>
          </cell>
          <cell r="C296" t="str">
            <v>23KG</v>
          </cell>
          <cell r="D296" t="str">
            <v>EA</v>
          </cell>
        </row>
        <row r="297">
          <cell r="A297">
            <v>20191</v>
          </cell>
          <cell r="B297" t="str">
            <v>하론소화기</v>
          </cell>
          <cell r="C297" t="str">
            <v>6.8KG</v>
          </cell>
          <cell r="D297" t="str">
            <v>EA</v>
          </cell>
        </row>
        <row r="298">
          <cell r="A298">
            <v>20192</v>
          </cell>
          <cell r="B298" t="str">
            <v>하론소화기</v>
          </cell>
          <cell r="C298" t="str">
            <v>4.5KG</v>
          </cell>
          <cell r="D298" t="str">
            <v>EA</v>
          </cell>
        </row>
        <row r="299">
          <cell r="A299">
            <v>20193</v>
          </cell>
          <cell r="B299" t="str">
            <v>하론소화기</v>
          </cell>
          <cell r="C299" t="str">
            <v>3.0KG</v>
          </cell>
          <cell r="D299" t="str">
            <v>EA</v>
          </cell>
          <cell r="E299">
            <v>150000</v>
          </cell>
          <cell r="F299">
            <v>70000</v>
          </cell>
        </row>
        <row r="300">
          <cell r="A300">
            <v>20194</v>
          </cell>
          <cell r="B300" t="str">
            <v>하론소화기</v>
          </cell>
          <cell r="C300" t="str">
            <v>2.0KG</v>
          </cell>
          <cell r="D300" t="str">
            <v>EA</v>
          </cell>
        </row>
        <row r="301">
          <cell r="A301">
            <v>20195</v>
          </cell>
          <cell r="B301" t="str">
            <v>하론소화기</v>
          </cell>
          <cell r="C301" t="str">
            <v>1.0KG</v>
          </cell>
          <cell r="D301" t="str">
            <v>EA</v>
          </cell>
        </row>
        <row r="302">
          <cell r="A302">
            <v>20196</v>
          </cell>
          <cell r="B302" t="str">
            <v>물올림탱크</v>
          </cell>
          <cell r="C302" t="str">
            <v>100L</v>
          </cell>
          <cell r="D302" t="str">
            <v>EA</v>
          </cell>
          <cell r="E302">
            <v>215000</v>
          </cell>
          <cell r="F302">
            <v>85000</v>
          </cell>
        </row>
        <row r="303">
          <cell r="A303">
            <v>20197</v>
          </cell>
          <cell r="B303" t="str">
            <v>살수헤드</v>
          </cell>
          <cell r="C303" t="str">
            <v>15A</v>
          </cell>
          <cell r="D303" t="str">
            <v>EA</v>
          </cell>
          <cell r="E303">
            <v>7000</v>
          </cell>
          <cell r="F303">
            <v>4000</v>
          </cell>
        </row>
        <row r="304">
          <cell r="A304">
            <v>20198</v>
          </cell>
          <cell r="B304" t="str">
            <v>살수헤드</v>
          </cell>
          <cell r="C304" t="str">
            <v>20A</v>
          </cell>
          <cell r="D304" t="str">
            <v>EA</v>
          </cell>
          <cell r="E304">
            <v>9000</v>
          </cell>
          <cell r="F304">
            <v>4500</v>
          </cell>
        </row>
        <row r="305">
          <cell r="A305">
            <v>20199</v>
          </cell>
          <cell r="B305" t="str">
            <v>앵글</v>
          </cell>
          <cell r="C305" t="str">
            <v>40MM*5T</v>
          </cell>
          <cell r="D305" t="str">
            <v>M</v>
          </cell>
          <cell r="E305">
            <v>1419.6</v>
          </cell>
          <cell r="F305">
            <v>1092</v>
          </cell>
        </row>
        <row r="306">
          <cell r="A306">
            <v>20200</v>
          </cell>
          <cell r="B306" t="str">
            <v>셋트앙카</v>
          </cell>
          <cell r="C306" t="str">
            <v>3/8"</v>
          </cell>
          <cell r="D306" t="str">
            <v>EA</v>
          </cell>
          <cell r="E306">
            <v>117</v>
          </cell>
          <cell r="F306">
            <v>90</v>
          </cell>
        </row>
        <row r="307">
          <cell r="A307">
            <v>20201</v>
          </cell>
          <cell r="B307" t="str">
            <v>전산볼트</v>
          </cell>
          <cell r="C307" t="str">
            <v>1M</v>
          </cell>
          <cell r="D307" t="str">
            <v>EA</v>
          </cell>
          <cell r="E307">
            <v>1300</v>
          </cell>
          <cell r="F307">
            <v>1000</v>
          </cell>
        </row>
        <row r="308">
          <cell r="A308">
            <v>20202</v>
          </cell>
          <cell r="B308" t="str">
            <v>보온테이프</v>
          </cell>
          <cell r="C308" t="str">
            <v>적색</v>
          </cell>
          <cell r="D308" t="str">
            <v>EA</v>
          </cell>
          <cell r="E308">
            <v>700</v>
          </cell>
        </row>
        <row r="309">
          <cell r="A309">
            <v>20203</v>
          </cell>
          <cell r="B309" t="str">
            <v>방열복, 공기호흡기</v>
          </cell>
          <cell r="C309" t="str">
            <v>SAS500/#UPS-84</v>
          </cell>
          <cell r="D309" t="str">
            <v>SET</v>
          </cell>
          <cell r="E309">
            <v>2707000</v>
          </cell>
          <cell r="F309">
            <v>2151000</v>
          </cell>
        </row>
        <row r="310">
          <cell r="A310">
            <v>20204</v>
          </cell>
          <cell r="B310" t="str">
            <v>후드밸브</v>
          </cell>
          <cell r="C310" t="str">
            <v>150A</v>
          </cell>
          <cell r="D310" t="str">
            <v>EA</v>
          </cell>
          <cell r="E310">
            <v>73943.999999999985</v>
          </cell>
          <cell r="F310">
            <v>56879.999999999993</v>
          </cell>
          <cell r="G310">
            <v>62568</v>
          </cell>
        </row>
        <row r="311">
          <cell r="A311">
            <v>20205</v>
          </cell>
          <cell r="B311" t="str">
            <v>후드밸브</v>
          </cell>
          <cell r="C311" t="str">
            <v>125A</v>
          </cell>
          <cell r="D311" t="str">
            <v>EA</v>
          </cell>
          <cell r="E311">
            <v>63647.999999999993</v>
          </cell>
          <cell r="F311">
            <v>48959.999999999993</v>
          </cell>
          <cell r="G311">
            <v>53856</v>
          </cell>
        </row>
        <row r="312">
          <cell r="A312">
            <v>20206</v>
          </cell>
          <cell r="B312" t="str">
            <v>후드밸브</v>
          </cell>
          <cell r="C312" t="str">
            <v>100A</v>
          </cell>
          <cell r="D312" t="str">
            <v>EA</v>
          </cell>
          <cell r="E312">
            <v>38375.999999999993</v>
          </cell>
          <cell r="F312">
            <v>29519.999999999996</v>
          </cell>
          <cell r="G312">
            <v>32472</v>
          </cell>
        </row>
        <row r="313">
          <cell r="A313">
            <v>20207</v>
          </cell>
          <cell r="B313" t="str">
            <v>후드밸브</v>
          </cell>
          <cell r="C313" t="str">
            <v>80A</v>
          </cell>
          <cell r="D313" t="str">
            <v>EA</v>
          </cell>
          <cell r="E313">
            <v>35567.999999999993</v>
          </cell>
          <cell r="F313">
            <v>27359.999999999996</v>
          </cell>
          <cell r="G313">
            <v>30096</v>
          </cell>
        </row>
        <row r="314">
          <cell r="A314">
            <v>20208</v>
          </cell>
          <cell r="B314" t="str">
            <v>후드밸브</v>
          </cell>
          <cell r="C314" t="str">
            <v>65A</v>
          </cell>
          <cell r="D314" t="str">
            <v>EA</v>
          </cell>
          <cell r="E314">
            <v>30887.999999999996</v>
          </cell>
          <cell r="F314">
            <v>23759.999999999996</v>
          </cell>
          <cell r="G314">
            <v>26136</v>
          </cell>
        </row>
        <row r="315">
          <cell r="A315">
            <v>20209</v>
          </cell>
          <cell r="B315" t="str">
            <v>후드밸브</v>
          </cell>
          <cell r="C315" t="str">
            <v>50A</v>
          </cell>
          <cell r="D315" t="str">
            <v>EA</v>
          </cell>
          <cell r="E315">
            <v>27133.363636363632</v>
          </cell>
          <cell r="F315">
            <v>20871.81818181818</v>
          </cell>
          <cell r="G315">
            <v>22959</v>
          </cell>
        </row>
        <row r="316">
          <cell r="A316">
            <v>20210</v>
          </cell>
          <cell r="B316" t="str">
            <v>02.노무비</v>
          </cell>
        </row>
        <row r="317">
          <cell r="A317">
            <v>20211</v>
          </cell>
          <cell r="B317" t="str">
            <v>노무비</v>
          </cell>
          <cell r="C317" t="str">
            <v>배관공</v>
          </cell>
          <cell r="D317" t="str">
            <v>인</v>
          </cell>
          <cell r="E317">
            <v>51272</v>
          </cell>
        </row>
        <row r="318">
          <cell r="A318">
            <v>20212</v>
          </cell>
          <cell r="B318" t="str">
            <v>노무비</v>
          </cell>
          <cell r="C318" t="str">
            <v>용접공</v>
          </cell>
          <cell r="D318" t="str">
            <v>인</v>
          </cell>
          <cell r="E318">
            <v>58758</v>
          </cell>
        </row>
        <row r="319">
          <cell r="A319">
            <v>20213</v>
          </cell>
          <cell r="B319" t="str">
            <v>노무비</v>
          </cell>
          <cell r="C319" t="str">
            <v>기계설치공</v>
          </cell>
          <cell r="D319" t="str">
            <v>인</v>
          </cell>
          <cell r="E319">
            <v>54111</v>
          </cell>
        </row>
        <row r="320">
          <cell r="A320">
            <v>20214</v>
          </cell>
          <cell r="B320" t="str">
            <v>노무비</v>
          </cell>
          <cell r="C320" t="str">
            <v>보온공</v>
          </cell>
          <cell r="D320" t="str">
            <v>인</v>
          </cell>
          <cell r="E320">
            <v>52961</v>
          </cell>
        </row>
        <row r="321">
          <cell r="A321">
            <v>20215</v>
          </cell>
          <cell r="B321" t="str">
            <v>노무비</v>
          </cell>
          <cell r="C321" t="str">
            <v>보통인부</v>
          </cell>
          <cell r="D321" t="str">
            <v>인</v>
          </cell>
          <cell r="E321">
            <v>37483</v>
          </cell>
        </row>
        <row r="322">
          <cell r="A322">
            <v>20216</v>
          </cell>
          <cell r="B322" t="str">
            <v>공구손료</v>
          </cell>
          <cell r="C322" t="str">
            <v>노무비의3%</v>
          </cell>
          <cell r="D322" t="str">
            <v>식</v>
          </cell>
        </row>
        <row r="323">
          <cell r="A323">
            <v>20217</v>
          </cell>
          <cell r="B323" t="str">
            <v>객석유도등</v>
          </cell>
          <cell r="C323" t="str">
            <v>DC24V</v>
          </cell>
          <cell r="D323" t="str">
            <v>EA</v>
          </cell>
          <cell r="E323">
            <v>35000</v>
          </cell>
          <cell r="F323">
            <v>25000</v>
          </cell>
        </row>
        <row r="324">
          <cell r="A324">
            <v>20218</v>
          </cell>
        </row>
        <row r="325">
          <cell r="A325">
            <v>20219</v>
          </cell>
        </row>
        <row r="326">
          <cell r="A326">
            <v>20220</v>
          </cell>
        </row>
        <row r="327">
          <cell r="A327">
            <v>20221</v>
          </cell>
        </row>
        <row r="328">
          <cell r="A328">
            <v>20222</v>
          </cell>
        </row>
        <row r="329">
          <cell r="A329">
            <v>20223</v>
          </cell>
        </row>
        <row r="330">
          <cell r="A330">
            <v>20224</v>
          </cell>
        </row>
        <row r="331">
          <cell r="A331">
            <v>20225</v>
          </cell>
        </row>
        <row r="332">
          <cell r="A332">
            <v>20226</v>
          </cell>
        </row>
        <row r="333">
          <cell r="A333">
            <v>20227</v>
          </cell>
        </row>
        <row r="334">
          <cell r="A334">
            <v>20228</v>
          </cell>
        </row>
        <row r="335">
          <cell r="A335">
            <v>20229</v>
          </cell>
        </row>
        <row r="336">
          <cell r="A336">
            <v>20230</v>
          </cell>
        </row>
        <row r="337">
          <cell r="A337">
            <v>20231</v>
          </cell>
        </row>
        <row r="338">
          <cell r="A338">
            <v>20232</v>
          </cell>
        </row>
        <row r="339">
          <cell r="A339">
            <v>20233</v>
          </cell>
        </row>
        <row r="340">
          <cell r="A340">
            <v>20234</v>
          </cell>
        </row>
        <row r="341">
          <cell r="A341">
            <v>20235</v>
          </cell>
        </row>
        <row r="342">
          <cell r="A342">
            <v>20236</v>
          </cell>
        </row>
        <row r="343">
          <cell r="A343">
            <v>20237</v>
          </cell>
          <cell r="F34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문"/>
      <sheetName val="사유"/>
      <sheetName val="집계표"/>
      <sheetName val="공사비내역서"/>
      <sheetName val="단가산출"/>
      <sheetName val="수량현황"/>
      <sheetName val="예정(3)"/>
      <sheetName val="동원(3)"/>
      <sheetName val="내역서"/>
      <sheetName val="1. 설계조건 2.단면가정 3. 하중계산"/>
      <sheetName val="DATA 입력란"/>
      <sheetName val="일위대가"/>
      <sheetName val="강교도장변경"/>
      <sheetName val="토적표"/>
      <sheetName val="참조"/>
      <sheetName val="갑지"/>
      <sheetName val="원가"/>
      <sheetName val="공종별집계표"/>
      <sheetName val="공종별내역서"/>
      <sheetName val="수량산출서"/>
      <sheetName val="일위대가목록"/>
      <sheetName val="단가대비표"/>
      <sheetName val="공사설정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횡배표지"/>
      <sheetName val="횡배수량집계(총)"/>
      <sheetName val="횡배수량집계(1공구)"/>
      <sheetName val="횡배산근1(1공구)"/>
      <sheetName val="횡배산근2(1공구)"/>
      <sheetName val="횡평균높이산근1(1공구)"/>
      <sheetName val="횡배수량집계(2공구)"/>
      <sheetName val="횡배산근1(2공구)"/>
      <sheetName val="횡배산근2(2공구)"/>
      <sheetName val="횡배산근3(2공구)"/>
      <sheetName val="횡배산근4(2공구)"/>
      <sheetName val="횡배산근5(2공구)"/>
      <sheetName val="TYPE-1"/>
      <sheetName val="TYPE-3"/>
      <sheetName val="집수정표지(1공구)"/>
      <sheetName val="집수정표지(2공구)"/>
      <sheetName val="집수정0.7 0.7"/>
      <sheetName val="집수정0.7 0.7토공"/>
      <sheetName val="집수정1.0 1.0"/>
      <sheetName val="집수정1.0 1.0토공"/>
      <sheetName val="집수정1.0 1.3"/>
      <sheetName val="집수정1.0 1.3토공"/>
      <sheetName val="집수정1.4 1.5"/>
      <sheetName val="집수정1.4 1.5토공"/>
      <sheetName val="집수정1.5 1.2"/>
      <sheetName val="집수정1.5 1.2토공"/>
      <sheetName val="집수정1.2 1.2 (2공구)"/>
      <sheetName val="집수정1.2 1.2토공(2공구)"/>
      <sheetName val="집수정1.0 0.8(2공구)"/>
      <sheetName val="집수정1.0 0.8토공(2공구)"/>
      <sheetName val="집수정1.0 1.3(2공구)"/>
      <sheetName val="집수정1.5 1.3토공(2공구)"/>
      <sheetName val="종배표지"/>
      <sheetName val="종배수관위치(1공구)"/>
      <sheetName val="종배수관위치(2공구)"/>
      <sheetName val="횡배수관집현황(1공구)"/>
      <sheetName val="횡배수관집현황(2공구)"/>
      <sheetName val="면벽(2공구)"/>
      <sheetName val="집수정수량집계표(1공구)"/>
      <sheetName val="집수정수량집계표(2공구)"/>
      <sheetName val="종배수관집계(1공구)"/>
      <sheetName val="종배수관집계(2공구)"/>
      <sheetName val="투찰"/>
      <sheetName val="Sheet1 (2)"/>
      <sheetName val="인건비"/>
      <sheetName val="단가"/>
      <sheetName val="노무비"/>
      <sheetName val="순공사비"/>
      <sheetName val="DATE"/>
      <sheetName val="배수관"/>
      <sheetName val="금액"/>
      <sheetName val="노임단가"/>
      <sheetName val="내역서"/>
      <sheetName val="위치조서"/>
      <sheetName val="변경집계2"/>
      <sheetName val="사급비"/>
      <sheetName val="날개수량1.5"/>
      <sheetName val="총괄"/>
      <sheetName val="수량산출"/>
      <sheetName val="건축(산출)"/>
      <sheetName val="토목(산출)"/>
      <sheetName val="부대공사"/>
      <sheetName val="직노"/>
      <sheetName val="초기화면"/>
      <sheetName val="관급자재"/>
      <sheetName val="노임"/>
      <sheetName val="단가산출"/>
      <sheetName val="Macro1"/>
      <sheetName val="#REF"/>
      <sheetName val="FB25JN"/>
      <sheetName val="Tool"/>
      <sheetName val="I一般比"/>
      <sheetName val="변경공사비"/>
      <sheetName val="변경단가집계"/>
      <sheetName val="TIE-IN"/>
      <sheetName val="수수료율표"/>
      <sheetName val="변경내역"/>
      <sheetName val="을-ATYPE"/>
      <sheetName val="일위대가"/>
      <sheetName val="원가계산서"/>
      <sheetName val="수량총"/>
      <sheetName val="토공총"/>
      <sheetName val="단가표 (2)"/>
      <sheetName val="XL4Poppy"/>
      <sheetName val="단가집계목록"/>
      <sheetName val="배수공집계"/>
      <sheetName val="포장공집계"/>
      <sheetName val="시점교대"/>
      <sheetName val="조건표"/>
      <sheetName val="IMPEADENCE MAP 취수장"/>
      <sheetName val="경산"/>
      <sheetName val="내역서(삼호)"/>
      <sheetName val="배지거총재료집계표"/>
      <sheetName val="특수기호강도거푸집"/>
      <sheetName val="기술부 VENDOR LIST"/>
      <sheetName val="front"/>
      <sheetName val="공문"/>
      <sheetName val="J直材4"/>
      <sheetName val="교각1"/>
      <sheetName val="변경1회"/>
      <sheetName val="계약내역서"/>
      <sheetName val="시설물일위"/>
      <sheetName val="정부노임(2000.상)"/>
      <sheetName val="갑지1"/>
      <sheetName val="공통자재 및 노임"/>
      <sheetName val="장비가동"/>
      <sheetName val="DATA 입력부"/>
      <sheetName val="데리네이타현황"/>
      <sheetName val="플랜트 설치"/>
      <sheetName val="기초일위대가"/>
      <sheetName val="식재일위대가"/>
      <sheetName val="단가대비표"/>
      <sheetName val="인부임"/>
      <sheetName val="총괄표 "/>
      <sheetName val="신천3호용수로"/>
      <sheetName val="단면설계"/>
      <sheetName val="안정검토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선그높이산정"/>
      <sheetName val="공제단위수량"/>
      <sheetName val="공제"/>
      <sheetName val="날개1.5"/>
      <sheetName val="날개토공1.5"/>
      <sheetName val="날개수량1.5"/>
      <sheetName val="접속도로물량"/>
      <sheetName val="접속도로"/>
      <sheetName val="Sheet1"/>
      <sheetName val="Sheet2"/>
      <sheetName val="Sheet3"/>
      <sheetName val="콘_재료분리(1)"/>
      <sheetName val="도근좌표"/>
      <sheetName val="횡배위치"/>
      <sheetName val="계산중"/>
      <sheetName val="날개수량1_5"/>
      <sheetName val="부하계산서"/>
      <sheetName val="횡배수관집현황(2공구)"/>
      <sheetName val="기계경비"/>
      <sheetName val="산출내역서"/>
      <sheetName val="cp1"/>
      <sheetName val="BACKU(NO!DEL)"/>
      <sheetName val="호표"/>
      <sheetName val="일반부표"/>
      <sheetName val="1"/>
      <sheetName val="계획집계"/>
      <sheetName val="가도공"/>
      <sheetName val="사리부설"/>
      <sheetName val="설비내역"/>
      <sheetName val="일위대가서식"/>
      <sheetName val="단위중량"/>
      <sheetName val="인입관수량총괄"/>
      <sheetName val="금융"/>
      <sheetName val="내역서"/>
      <sheetName val="빗물받이(910-510-410)"/>
      <sheetName val="기초"/>
      <sheetName val="서울대규장각(가시설흙막이)"/>
      <sheetName val="기본일위"/>
      <sheetName val="수량산출내역1115"/>
      <sheetName val="초기화면"/>
      <sheetName val="데이타"/>
      <sheetName val="본공사"/>
      <sheetName val="식재인부"/>
      <sheetName val="플랜트 설치"/>
      <sheetName val="공비대비"/>
      <sheetName val="직노"/>
      <sheetName val="노임단가"/>
      <sheetName val="일위대가(가설)"/>
      <sheetName val="조직"/>
      <sheetName val="원가"/>
      <sheetName val="직접수량"/>
      <sheetName val="측량요율"/>
      <sheetName val="ABUT수량-A1"/>
      <sheetName val="입찰"/>
      <sheetName val="현경"/>
      <sheetName val="#REF"/>
      <sheetName val="위치조서"/>
      <sheetName val="단가"/>
      <sheetName val="원가계산"/>
      <sheetName val="분전함신설"/>
      <sheetName val="접지1종"/>
      <sheetName val="개요"/>
      <sheetName val="비용적자료"/>
      <sheetName val="수원공사비"/>
      <sheetName val="20_10_100"/>
      <sheetName val="일위대가"/>
      <sheetName val="대구실행"/>
      <sheetName val="원가계산서"/>
      <sheetName val="터파기및재료"/>
      <sheetName val="콘_재료분리_1_"/>
      <sheetName val="판매시설"/>
      <sheetName val="유효폭의 계산"/>
      <sheetName val="자재대"/>
      <sheetName val="사업분석"/>
      <sheetName val="수량산출"/>
      <sheetName val="공종목록표"/>
      <sheetName val="48전력선로일위"/>
      <sheetName val="위치"/>
      <sheetName val="총괄"/>
      <sheetName val="DATE"/>
      <sheetName val="기계공사"/>
      <sheetName val="Sheet6"/>
      <sheetName val="중기손료"/>
      <sheetName val="설계예산서"/>
      <sheetName val="재료집계표빽업"/>
      <sheetName val="암거수리계산서"/>
      <sheetName val="◀암거수리계산조서"/>
      <sheetName val="◀암거위치"/>
      <sheetName val="최종단면▶"/>
      <sheetName val="◀평균높이▶"/>
      <sheetName val="맨홀(2~4)"/>
      <sheetName val="table"/>
      <sheetName val="PAN"/>
      <sheetName val="2002하반기노임기준"/>
      <sheetName val="골재집계"/>
      <sheetName val="-레미콘집계"/>
      <sheetName val="-몰탈콘크리트"/>
      <sheetName val="자갈,시멘트,모래산출"/>
      <sheetName val="-철근집계"/>
      <sheetName val="포장재료(1)"/>
      <sheetName val="-흄관집계"/>
      <sheetName val="자료"/>
      <sheetName val="경산"/>
      <sheetName val="FB25JN"/>
      <sheetName val="개인DATA"/>
      <sheetName val="입력"/>
      <sheetName val="257A1"/>
      <sheetName val="단위수량(35)"/>
      <sheetName val="시중노임"/>
      <sheetName val="설계"/>
      <sheetName val="내역1"/>
      <sheetName val="기초단가"/>
      <sheetName val="형틀공사"/>
      <sheetName val="2공구자재집"/>
      <sheetName val="견적공통"/>
      <sheetName val="1.설계조건"/>
      <sheetName val="부대입찰 내역서"/>
      <sheetName val="WOC96-412-4"/>
      <sheetName val="토목공사"/>
      <sheetName val="사급자재"/>
      <sheetName val="건설노임단가"/>
      <sheetName val="설계서"/>
      <sheetName val="합의경상"/>
      <sheetName val="근태계획서"/>
      <sheetName val="버스운행안내"/>
      <sheetName val="예방접종계획"/>
      <sheetName val="반중력식옹벽3.5"/>
      <sheetName val="관리,공감"/>
      <sheetName val="수량산출서"/>
      <sheetName val="xxxxxx"/>
      <sheetName val="보도포장(콘크리트기초"/>
      <sheetName val="기본"/>
      <sheetName val="설계예산서(2_소천우회토목)"/>
      <sheetName val="지급자재"/>
      <sheetName val="토목"/>
      <sheetName val="소비자가"/>
      <sheetName val="건축내역"/>
      <sheetName val="실과소읍면관리번호"/>
      <sheetName val="직급번호"/>
      <sheetName val="Sheet1 (2)"/>
      <sheetName val="품셈"/>
      <sheetName val="단위단가"/>
      <sheetName val="금액내역서"/>
      <sheetName val="공사요율"/>
      <sheetName val="총괄표 "/>
      <sheetName val="교대(A1)"/>
      <sheetName val="내역"/>
      <sheetName val="TOTAL_BOQ"/>
      <sheetName val="4차원가계산서"/>
      <sheetName val="맨홀수량산출"/>
      <sheetName val="3.공통공사대비"/>
      <sheetName val="Sheet5"/>
      <sheetName val="unitpric"/>
      <sheetName val="3BL공동구 수량"/>
      <sheetName val="●수량(침구보관창고-21평)"/>
      <sheetName val="적용기준표(98년상반기)"/>
      <sheetName val="공통"/>
      <sheetName val="백룡교차로"/>
      <sheetName val="산정교차로"/>
      <sheetName val="신영교차로"/>
      <sheetName val="예산"/>
      <sheetName val="코드"/>
      <sheetName val="(10) 단가산출결과"/>
      <sheetName val="GI-LIST"/>
      <sheetName val="백호우계수"/>
      <sheetName val="기초자료입력"/>
      <sheetName val="재료표"/>
      <sheetName val="등록자료"/>
    </sheetNames>
    <sheetDataSet>
      <sheetData sheetId="0"/>
      <sheetData sheetId="1"/>
      <sheetData sheetId="2"/>
      <sheetData sheetId="3"/>
      <sheetData sheetId="4"/>
      <sheetData sheetId="5" refreshError="1">
        <row r="4">
          <cell r="C4" t="str">
            <v>0</v>
          </cell>
          <cell r="D4">
            <v>0.45200000000000001</v>
          </cell>
          <cell r="E4">
            <v>2.8159999999999998</v>
          </cell>
          <cell r="F4">
            <v>4.49</v>
          </cell>
          <cell r="G4">
            <v>5.2460000000000004</v>
          </cell>
          <cell r="I4">
            <v>0.72</v>
          </cell>
          <cell r="J4">
            <v>2</v>
          </cell>
          <cell r="K4">
            <v>6.4000000000000001E-2</v>
          </cell>
          <cell r="L4">
            <v>0.246</v>
          </cell>
          <cell r="P4">
            <v>0.31</v>
          </cell>
        </row>
        <row r="5">
          <cell r="C5">
            <v>15</v>
          </cell>
          <cell r="D5">
            <v>0.496</v>
          </cell>
          <cell r="E5">
            <v>3.1319999999999997</v>
          </cell>
          <cell r="F5">
            <v>4.9950000000000001</v>
          </cell>
          <cell r="G5">
            <v>5.609</v>
          </cell>
          <cell r="I5">
            <v>0.72</v>
          </cell>
          <cell r="J5">
            <v>2</v>
          </cell>
          <cell r="K5">
            <v>7.3000000000000009E-2</v>
          </cell>
          <cell r="L5">
            <v>0.27</v>
          </cell>
          <cell r="P5">
            <v>0.34300000000000003</v>
          </cell>
        </row>
        <row r="6">
          <cell r="C6">
            <v>30</v>
          </cell>
          <cell r="D6">
            <v>0.47499999999999998</v>
          </cell>
          <cell r="E6">
            <v>2.9859999999999998</v>
          </cell>
          <cell r="F6">
            <v>4.7629999999999999</v>
          </cell>
          <cell r="G6">
            <v>5.4420000000000002</v>
          </cell>
          <cell r="I6">
            <v>0.72</v>
          </cell>
          <cell r="J6">
            <v>2</v>
          </cell>
          <cell r="K6">
            <v>6.9000000000000006E-2</v>
          </cell>
          <cell r="L6">
            <v>0.25800000000000001</v>
          </cell>
          <cell r="P6">
            <v>0.32700000000000001</v>
          </cell>
        </row>
        <row r="7">
          <cell r="C7">
            <v>45</v>
          </cell>
          <cell r="D7">
            <v>0.51100000000000001</v>
          </cell>
          <cell r="E7">
            <v>3.2330000000000001</v>
          </cell>
          <cell r="F7">
            <v>5.1550000000000002</v>
          </cell>
          <cell r="G7">
            <v>5.7249999999999996</v>
          </cell>
          <cell r="I7">
            <v>0.72</v>
          </cell>
          <cell r="J7">
            <v>2</v>
          </cell>
          <cell r="K7">
            <v>7.4999999999999997E-2</v>
          </cell>
          <cell r="L7">
            <v>0.27300000000000002</v>
          </cell>
          <cell r="P7">
            <v>0.34800000000000003</v>
          </cell>
        </row>
        <row r="8">
          <cell r="C8" t="str">
            <v>0</v>
          </cell>
          <cell r="D8">
            <v>0.76200000000000001</v>
          </cell>
          <cell r="E8">
            <v>5.0860000000000003</v>
          </cell>
          <cell r="F8">
            <v>8.3000000000000007</v>
          </cell>
          <cell r="G8">
            <v>7.3940000000000001</v>
          </cell>
          <cell r="I8">
            <v>0.72</v>
          </cell>
          <cell r="J8">
            <v>2</v>
          </cell>
          <cell r="K8">
            <v>0.11</v>
          </cell>
          <cell r="L8">
            <v>0.39200000000000002</v>
          </cell>
          <cell r="P8">
            <v>0.502</v>
          </cell>
        </row>
        <row r="9">
          <cell r="C9">
            <v>15</v>
          </cell>
          <cell r="D9">
            <v>0.84099999999999997</v>
          </cell>
          <cell r="E9">
            <v>5.657</v>
          </cell>
          <cell r="F9">
            <v>9.2330000000000005</v>
          </cell>
          <cell r="G9">
            <v>7.9690000000000003</v>
          </cell>
          <cell r="I9">
            <v>1.08</v>
          </cell>
          <cell r="J9">
            <v>3</v>
          </cell>
          <cell r="K9">
            <v>0.124</v>
          </cell>
          <cell r="L9">
            <v>0.433</v>
          </cell>
          <cell r="P9">
            <v>0.55699999999999994</v>
          </cell>
        </row>
        <row r="10">
          <cell r="C10">
            <v>30</v>
          </cell>
          <cell r="D10">
            <v>0.80400000000000005</v>
          </cell>
          <cell r="E10">
            <v>5.3940000000000001</v>
          </cell>
          <cell r="F10">
            <v>8.8040000000000003</v>
          </cell>
          <cell r="G10">
            <v>7.7050000000000001</v>
          </cell>
          <cell r="I10">
            <v>1.08</v>
          </cell>
          <cell r="J10">
            <v>3</v>
          </cell>
          <cell r="K10">
            <v>0.11900000000000001</v>
          </cell>
          <cell r="L10">
            <v>0.41799999999999998</v>
          </cell>
          <cell r="P10">
            <v>0.53700000000000003</v>
          </cell>
        </row>
        <row r="11">
          <cell r="C11">
            <v>45</v>
          </cell>
          <cell r="D11">
            <v>0.89500000000000002</v>
          </cell>
          <cell r="E11">
            <v>5.8380000000000001</v>
          </cell>
          <cell r="F11">
            <v>9.5289999999999999</v>
          </cell>
          <cell r="G11">
            <v>8.1539999999999999</v>
          </cell>
          <cell r="I11">
            <v>1.08</v>
          </cell>
          <cell r="J11">
            <v>3</v>
          </cell>
          <cell r="K11">
            <v>0.129</v>
          </cell>
          <cell r="L11">
            <v>0.44700000000000001</v>
          </cell>
          <cell r="P11">
            <v>0.57600000000000007</v>
          </cell>
        </row>
        <row r="12">
          <cell r="C12" t="str">
            <v>0</v>
          </cell>
          <cell r="D12">
            <v>1.0980000000000001</v>
          </cell>
          <cell r="E12">
            <v>8.7899999999999991</v>
          </cell>
          <cell r="F12">
            <v>13.186</v>
          </cell>
          <cell r="G12">
            <v>10.220000000000001</v>
          </cell>
          <cell r="H12">
            <v>8.6679999999999993</v>
          </cell>
          <cell r="I12">
            <v>1.44</v>
          </cell>
          <cell r="J12">
            <v>4</v>
          </cell>
          <cell r="K12">
            <v>9.4E-2</v>
          </cell>
          <cell r="L12">
            <v>0.62</v>
          </cell>
          <cell r="M12">
            <v>0.14799999999999999</v>
          </cell>
          <cell r="P12">
            <v>0.86199999999999999</v>
          </cell>
        </row>
        <row r="13">
          <cell r="C13">
            <v>15</v>
          </cell>
          <cell r="D13">
            <v>1.214</v>
          </cell>
          <cell r="E13">
            <v>9.7779999999999987</v>
          </cell>
          <cell r="F13">
            <v>14.667</v>
          </cell>
          <cell r="G13">
            <v>11.032</v>
          </cell>
          <cell r="H13">
            <v>9.6430000000000007</v>
          </cell>
          <cell r="I13">
            <v>1.8</v>
          </cell>
          <cell r="J13">
            <v>5</v>
          </cell>
          <cell r="K13">
            <v>0.10400000000000001</v>
          </cell>
          <cell r="L13">
            <v>0.69399999999999995</v>
          </cell>
          <cell r="M13">
            <v>0.14799999999999999</v>
          </cell>
          <cell r="P13">
            <v>0.94599999999999995</v>
          </cell>
        </row>
        <row r="14">
          <cell r="C14">
            <v>30</v>
          </cell>
          <cell r="D14">
            <v>1.161</v>
          </cell>
          <cell r="E14">
            <v>9.3239999999999998</v>
          </cell>
          <cell r="F14">
            <v>13.984999999999999</v>
          </cell>
          <cell r="G14">
            <v>10.658999999999999</v>
          </cell>
          <cell r="H14">
            <v>9.1950000000000003</v>
          </cell>
          <cell r="I14">
            <v>1.8</v>
          </cell>
          <cell r="J14">
            <v>5</v>
          </cell>
          <cell r="K14">
            <v>9.9000000000000005E-2</v>
          </cell>
          <cell r="L14">
            <v>0.65800000000000003</v>
          </cell>
          <cell r="M14">
            <v>0.14799999999999999</v>
          </cell>
          <cell r="P14">
            <v>0.90500000000000003</v>
          </cell>
        </row>
        <row r="15">
          <cell r="C15">
            <v>45</v>
          </cell>
          <cell r="D15">
            <v>1.2509999999999999</v>
          </cell>
          <cell r="E15">
            <v>10.090999999999999</v>
          </cell>
          <cell r="F15">
            <v>15.138</v>
          </cell>
          <cell r="G15">
            <v>11.292</v>
          </cell>
          <cell r="H15">
            <v>9.952</v>
          </cell>
          <cell r="I15">
            <v>1.8</v>
          </cell>
          <cell r="J15">
            <v>5</v>
          </cell>
          <cell r="K15">
            <v>0.10700000000000001</v>
          </cell>
          <cell r="L15">
            <v>0.70100000000000007</v>
          </cell>
          <cell r="M15">
            <v>0.14799999999999999</v>
          </cell>
          <cell r="P15">
            <v>0.95600000000000007</v>
          </cell>
        </row>
        <row r="16">
          <cell r="C16" t="str">
            <v>0</v>
          </cell>
          <cell r="D16">
            <v>1.506</v>
          </cell>
          <cell r="E16">
            <v>12.657999999999999</v>
          </cell>
          <cell r="F16">
            <v>19.52</v>
          </cell>
          <cell r="G16">
            <v>12.686</v>
          </cell>
          <cell r="H16">
            <v>19.434000000000001</v>
          </cell>
          <cell r="I16">
            <v>2.16</v>
          </cell>
          <cell r="J16">
            <v>6</v>
          </cell>
          <cell r="K16">
            <v>0.13600000000000001</v>
          </cell>
          <cell r="L16">
            <v>0.95199999999999996</v>
          </cell>
          <cell r="M16">
            <v>0.17599999999999999</v>
          </cell>
          <cell r="P16">
            <v>1.264</v>
          </cell>
        </row>
        <row r="17">
          <cell r="C17">
            <v>15</v>
          </cell>
          <cell r="D17">
            <v>1.667</v>
          </cell>
          <cell r="E17">
            <v>14.081</v>
          </cell>
          <cell r="F17">
            <v>21.713999999999999</v>
          </cell>
          <cell r="G17">
            <v>13.754</v>
          </cell>
          <cell r="H17">
            <v>21.618000000000002</v>
          </cell>
          <cell r="I17">
            <v>2.52</v>
          </cell>
          <cell r="J17">
            <v>7</v>
          </cell>
          <cell r="K17">
            <v>0.15200000000000002</v>
          </cell>
          <cell r="L17">
            <v>1.038</v>
          </cell>
          <cell r="M17">
            <v>0.17599999999999999</v>
          </cell>
          <cell r="P17">
            <v>1.3659999999999999</v>
          </cell>
        </row>
        <row r="18">
          <cell r="C18">
            <v>30</v>
          </cell>
          <cell r="D18">
            <v>1.593</v>
          </cell>
          <cell r="E18">
            <v>13.427</v>
          </cell>
          <cell r="F18">
            <v>20.704999999999998</v>
          </cell>
          <cell r="G18">
            <v>13.263999999999999</v>
          </cell>
          <cell r="H18">
            <v>20.613</v>
          </cell>
          <cell r="I18">
            <v>2.52</v>
          </cell>
          <cell r="J18">
            <v>7</v>
          </cell>
          <cell r="K18">
            <v>0.14500000000000002</v>
          </cell>
          <cell r="L18">
            <v>0.99700000000000011</v>
          </cell>
          <cell r="M18">
            <v>0.17599999999999999</v>
          </cell>
          <cell r="P18">
            <v>1.3180000000000001</v>
          </cell>
        </row>
        <row r="19">
          <cell r="C19">
            <v>45</v>
          </cell>
          <cell r="D19">
            <v>1.718</v>
          </cell>
          <cell r="E19">
            <v>14.532</v>
          </cell>
          <cell r="F19">
            <v>22.41</v>
          </cell>
          <cell r="G19">
            <v>14.096</v>
          </cell>
          <cell r="H19">
            <v>22.311</v>
          </cell>
          <cell r="I19">
            <v>2.88</v>
          </cell>
          <cell r="J19">
            <v>8</v>
          </cell>
          <cell r="K19">
            <v>0.157</v>
          </cell>
          <cell r="L19">
            <v>1.077</v>
          </cell>
          <cell r="M19">
            <v>0.17599999999999999</v>
          </cell>
          <cell r="P19">
            <v>1.41</v>
          </cell>
        </row>
        <row r="20">
          <cell r="C20" t="str">
            <v>0</v>
          </cell>
          <cell r="D20">
            <v>1.97</v>
          </cell>
          <cell r="E20">
            <v>16.878</v>
          </cell>
          <cell r="F20">
            <v>26.187999999999999</v>
          </cell>
          <cell r="G20">
            <v>15.04</v>
          </cell>
          <cell r="H20">
            <v>31.038</v>
          </cell>
          <cell r="I20">
            <v>3.6</v>
          </cell>
          <cell r="J20">
            <v>10</v>
          </cell>
          <cell r="K20">
            <v>0.16600000000000001</v>
          </cell>
          <cell r="L20">
            <v>0.84399999999999997</v>
          </cell>
          <cell r="M20">
            <v>0.6</v>
          </cell>
          <cell r="N20">
            <v>0.25600000000000001</v>
          </cell>
          <cell r="P20">
            <v>1.8659999999999999</v>
          </cell>
        </row>
        <row r="21">
          <cell r="C21">
            <v>15</v>
          </cell>
          <cell r="D21">
            <v>2.1819999999999999</v>
          </cell>
          <cell r="E21">
            <v>18.774000000000001</v>
          </cell>
          <cell r="F21">
            <v>29.131</v>
          </cell>
          <cell r="G21">
            <v>16.338999999999999</v>
          </cell>
          <cell r="H21">
            <v>34.526000000000003</v>
          </cell>
          <cell r="I21">
            <v>3.96</v>
          </cell>
          <cell r="J21">
            <v>11</v>
          </cell>
          <cell r="K21">
            <v>0.185</v>
          </cell>
          <cell r="L21">
            <v>0.93199999999999994</v>
          </cell>
          <cell r="M21">
            <v>0.65900000000000003</v>
          </cell>
          <cell r="N21">
            <v>0.25600000000000001</v>
          </cell>
          <cell r="P21">
            <v>2.032</v>
          </cell>
        </row>
        <row r="22">
          <cell r="C22">
            <v>30</v>
          </cell>
          <cell r="D22">
            <v>2.0840000000000001</v>
          </cell>
          <cell r="E22">
            <v>17.901</v>
          </cell>
          <cell r="F22">
            <v>27.777000000000001</v>
          </cell>
          <cell r="G22">
            <v>15.742000000000001</v>
          </cell>
          <cell r="H22">
            <v>32.920999999999999</v>
          </cell>
          <cell r="I22">
            <v>3.6</v>
          </cell>
          <cell r="J22">
            <v>10</v>
          </cell>
          <cell r="K22">
            <v>0.17599999999999999</v>
          </cell>
          <cell r="L22">
            <v>0.88200000000000001</v>
          </cell>
          <cell r="M22">
            <v>0.62</v>
          </cell>
          <cell r="N22">
            <v>0.25600000000000001</v>
          </cell>
          <cell r="P22">
            <v>1.9339999999999999</v>
          </cell>
        </row>
        <row r="23">
          <cell r="C23">
            <v>45</v>
          </cell>
          <cell r="D23">
            <v>2.2489999999999997</v>
          </cell>
          <cell r="E23">
            <v>19.376000000000001</v>
          </cell>
          <cell r="F23">
            <v>30.066000000000003</v>
          </cell>
          <cell r="G23">
            <v>16.756</v>
          </cell>
          <cell r="H23">
            <v>35.634</v>
          </cell>
          <cell r="I23">
            <v>3.96</v>
          </cell>
          <cell r="J23">
            <v>11</v>
          </cell>
          <cell r="K23">
            <v>0.192</v>
          </cell>
          <cell r="L23">
            <v>0.94499999999999995</v>
          </cell>
          <cell r="M23">
            <v>0.65900000000000003</v>
          </cell>
          <cell r="N23">
            <v>0.25600000000000001</v>
          </cell>
          <cell r="P23">
            <v>2.052</v>
          </cell>
        </row>
        <row r="24">
          <cell r="C24" t="str">
            <v>0</v>
          </cell>
          <cell r="D24">
            <v>2.5459999999999998</v>
          </cell>
          <cell r="E24">
            <v>27.376000000000001</v>
          </cell>
          <cell r="F24">
            <v>34.646000000000001</v>
          </cell>
          <cell r="G24">
            <v>19.12</v>
          </cell>
          <cell r="H24">
            <v>48.713999999999999</v>
          </cell>
          <cell r="I24">
            <v>4.32</v>
          </cell>
          <cell r="J24">
            <v>12</v>
          </cell>
          <cell r="K24">
            <v>0.20799999999999999</v>
          </cell>
          <cell r="L24">
            <v>1.0840000000000001</v>
          </cell>
          <cell r="M24">
            <v>0.29599999999999999</v>
          </cell>
          <cell r="N24">
            <v>0.92800000000000005</v>
          </cell>
          <cell r="P24">
            <v>2.516</v>
          </cell>
        </row>
        <row r="25">
          <cell r="C25">
            <v>15</v>
          </cell>
          <cell r="D25">
            <v>2.8209999999999997</v>
          </cell>
          <cell r="E25">
            <v>30.451999999999998</v>
          </cell>
          <cell r="F25">
            <v>38.539000000000001</v>
          </cell>
          <cell r="G25">
            <v>20.701999999999998</v>
          </cell>
          <cell r="H25">
            <v>54.188000000000002</v>
          </cell>
          <cell r="I25">
            <v>4.68</v>
          </cell>
          <cell r="J25">
            <v>13</v>
          </cell>
          <cell r="K25">
            <v>0.23199999999999998</v>
          </cell>
          <cell r="L25">
            <v>1.2120000000000002</v>
          </cell>
          <cell r="M25">
            <v>0.33299999999999996</v>
          </cell>
          <cell r="N25">
            <v>1.006</v>
          </cell>
          <cell r="P25">
            <v>2.7830000000000004</v>
          </cell>
        </row>
        <row r="26">
          <cell r="C26">
            <v>30</v>
          </cell>
          <cell r="D26">
            <v>2.694</v>
          </cell>
          <cell r="E26">
            <v>29.036000000000001</v>
          </cell>
          <cell r="F26">
            <v>36.747</v>
          </cell>
          <cell r="G26">
            <v>19.975999999999999</v>
          </cell>
          <cell r="H26">
            <v>51.668999999999997</v>
          </cell>
          <cell r="I26">
            <v>4.32</v>
          </cell>
          <cell r="J26">
            <v>12</v>
          </cell>
          <cell r="K26">
            <v>0.222</v>
          </cell>
          <cell r="L26">
            <v>1.1499999999999999</v>
          </cell>
          <cell r="M26">
            <v>0.315</v>
          </cell>
          <cell r="N26">
            <v>0.96700000000000008</v>
          </cell>
          <cell r="P26">
            <v>2.6539999999999999</v>
          </cell>
        </row>
        <row r="27">
          <cell r="C27">
            <v>45</v>
          </cell>
          <cell r="D27">
            <v>2.9079999999999999</v>
          </cell>
          <cell r="E27">
            <v>31.428000000000001</v>
          </cell>
          <cell r="F27">
            <v>39.774000000000001</v>
          </cell>
          <cell r="G27">
            <v>21.21</v>
          </cell>
          <cell r="H27">
            <v>55.926000000000002</v>
          </cell>
          <cell r="I27">
            <v>4.68</v>
          </cell>
          <cell r="J27">
            <v>13</v>
          </cell>
          <cell r="K27">
            <v>0.23899999999999999</v>
          </cell>
          <cell r="L27">
            <v>1.2509999999999999</v>
          </cell>
          <cell r="M27">
            <v>0.34299999999999997</v>
          </cell>
          <cell r="N27">
            <v>1.0249999999999999</v>
          </cell>
          <cell r="P27">
            <v>2.8579999999999997</v>
          </cell>
        </row>
        <row r="28">
          <cell r="C28" t="str">
            <v>0</v>
          </cell>
          <cell r="D28">
            <v>3.3260000000000001</v>
          </cell>
          <cell r="E28">
            <v>35.798000000000002</v>
          </cell>
          <cell r="F28">
            <v>43.305999999999997</v>
          </cell>
          <cell r="G28">
            <v>22.274000000000001</v>
          </cell>
          <cell r="H28">
            <v>64.302000000000007</v>
          </cell>
          <cell r="I28">
            <v>5.04</v>
          </cell>
          <cell r="J28">
            <v>14</v>
          </cell>
          <cell r="K28">
            <v>0.24399999999999999</v>
          </cell>
          <cell r="L28">
            <v>1.3660000000000001</v>
          </cell>
          <cell r="N28">
            <v>1.6639999999999999</v>
          </cell>
          <cell r="P28">
            <v>3.274</v>
          </cell>
        </row>
        <row r="29">
          <cell r="C29">
            <v>15</v>
          </cell>
          <cell r="D29">
            <v>3.6879999999999997</v>
          </cell>
          <cell r="E29">
            <v>39.820999999999998</v>
          </cell>
          <cell r="F29">
            <v>48.171999999999997</v>
          </cell>
          <cell r="G29">
            <v>24.103000000000002</v>
          </cell>
          <cell r="H29">
            <v>71.528000000000006</v>
          </cell>
          <cell r="I29">
            <v>5.76</v>
          </cell>
          <cell r="J29">
            <v>16</v>
          </cell>
          <cell r="K29">
            <v>0.27200000000000002</v>
          </cell>
          <cell r="L29">
            <v>1.5150000000000001</v>
          </cell>
          <cell r="N29">
            <v>1.8029999999999999</v>
          </cell>
          <cell r="P29">
            <v>3.59</v>
          </cell>
        </row>
        <row r="30">
          <cell r="C30">
            <v>30</v>
          </cell>
          <cell r="D30">
            <v>3.5209999999999999</v>
          </cell>
          <cell r="E30">
            <v>37.97</v>
          </cell>
          <cell r="F30">
            <v>45.932000000000002</v>
          </cell>
          <cell r="G30">
            <v>23.263999999999999</v>
          </cell>
          <cell r="H30">
            <v>68.203000000000003</v>
          </cell>
          <cell r="I30">
            <v>5.76</v>
          </cell>
          <cell r="J30">
            <v>16</v>
          </cell>
          <cell r="K30">
            <v>0.26</v>
          </cell>
          <cell r="L30">
            <v>1.4449999999999998</v>
          </cell>
          <cell r="N30">
            <v>1.7330000000000001</v>
          </cell>
          <cell r="P30">
            <v>3.4379999999999997</v>
          </cell>
        </row>
        <row r="31">
          <cell r="C31">
            <v>45</v>
          </cell>
          <cell r="D31">
            <v>3.8029999999999999</v>
          </cell>
          <cell r="E31">
            <v>41.097999999999999</v>
          </cell>
          <cell r="F31">
            <v>49.716999999999999</v>
          </cell>
          <cell r="G31">
            <v>24.692</v>
          </cell>
          <cell r="H31">
            <v>73.822000000000003</v>
          </cell>
          <cell r="I31">
            <v>5.76</v>
          </cell>
          <cell r="J31">
            <v>16</v>
          </cell>
          <cell r="K31">
            <v>0.28499999999999998</v>
          </cell>
          <cell r="L31">
            <v>1.5880000000000001</v>
          </cell>
          <cell r="N31">
            <v>1.8719999999999999</v>
          </cell>
          <cell r="P31">
            <v>3.7450000000000001</v>
          </cell>
        </row>
        <row r="32">
          <cell r="C32" t="str">
            <v>0</v>
          </cell>
          <cell r="D32">
            <v>3.9420000000000002</v>
          </cell>
          <cell r="E32">
            <v>44.853999999999999</v>
          </cell>
          <cell r="F32">
            <v>51.84</v>
          </cell>
          <cell r="G32">
            <v>24.94</v>
          </cell>
          <cell r="H32">
            <v>79.811999999999998</v>
          </cell>
          <cell r="I32">
            <v>6.48</v>
          </cell>
          <cell r="J32">
            <v>18</v>
          </cell>
          <cell r="K32">
            <v>0.29799999999999999</v>
          </cell>
          <cell r="L32">
            <v>1.266</v>
          </cell>
          <cell r="M32">
            <v>0.442</v>
          </cell>
          <cell r="N32">
            <v>0.61199999999999999</v>
          </cell>
          <cell r="O32">
            <v>1.6180000000000001</v>
          </cell>
          <cell r="P32">
            <v>4.2360000000000007</v>
          </cell>
        </row>
        <row r="33">
          <cell r="C33">
            <v>15</v>
          </cell>
          <cell r="D33">
            <v>4.3730000000000002</v>
          </cell>
          <cell r="E33">
            <v>49.894999999999996</v>
          </cell>
          <cell r="F33">
            <v>57.665999999999997</v>
          </cell>
          <cell r="G33">
            <v>26.996000000000002</v>
          </cell>
          <cell r="H33">
            <v>88.781000000000006</v>
          </cell>
          <cell r="I33">
            <v>7.2</v>
          </cell>
          <cell r="J33">
            <v>20</v>
          </cell>
          <cell r="K33">
            <v>0.33499999999999996</v>
          </cell>
          <cell r="L33">
            <v>1.419</v>
          </cell>
          <cell r="M33">
            <v>0.497</v>
          </cell>
          <cell r="N33">
            <v>0.68900000000000006</v>
          </cell>
          <cell r="O33">
            <v>1.762</v>
          </cell>
          <cell r="P33">
            <v>4.702</v>
          </cell>
        </row>
        <row r="34">
          <cell r="C34">
            <v>30</v>
          </cell>
          <cell r="D34">
            <v>4.1749999999999998</v>
          </cell>
          <cell r="E34">
            <v>47.576000000000001</v>
          </cell>
          <cell r="F34">
            <v>54.984999999999999</v>
          </cell>
          <cell r="G34">
            <v>26.054000000000002</v>
          </cell>
          <cell r="H34">
            <v>84.653999999999996</v>
          </cell>
          <cell r="I34">
            <v>6.84</v>
          </cell>
          <cell r="J34">
            <v>19</v>
          </cell>
          <cell r="K34">
            <v>0.31900000000000001</v>
          </cell>
          <cell r="L34">
            <v>1.355</v>
          </cell>
          <cell r="M34">
            <v>0.47400000000000003</v>
          </cell>
          <cell r="N34">
            <v>0.65900000000000003</v>
          </cell>
          <cell r="O34">
            <v>1.706</v>
          </cell>
          <cell r="P34">
            <v>4.5129999999999999</v>
          </cell>
        </row>
        <row r="35">
          <cell r="C35">
            <v>45</v>
          </cell>
          <cell r="D35">
            <v>4.5110000000000001</v>
          </cell>
          <cell r="E35">
            <v>51.495000000000005</v>
          </cell>
          <cell r="F35">
            <v>59.515000000000001</v>
          </cell>
          <cell r="G35">
            <v>27.658000000000001</v>
          </cell>
          <cell r="H35">
            <v>91.628999999999991</v>
          </cell>
          <cell r="I35">
            <v>7.56</v>
          </cell>
          <cell r="J35">
            <v>21</v>
          </cell>
          <cell r="K35">
            <v>0.34499999999999997</v>
          </cell>
          <cell r="L35">
            <v>1.476</v>
          </cell>
          <cell r="M35">
            <v>0.51800000000000002</v>
          </cell>
          <cell r="N35">
            <v>0.72</v>
          </cell>
          <cell r="O35">
            <v>1.8210000000000002</v>
          </cell>
          <cell r="P35">
            <v>4.8800000000000008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설계예산서1"/>
      <sheetName val="설계예산서2"/>
      <sheetName val="설계예산서3"/>
      <sheetName val="설계예산서4"/>
      <sheetName val="내역"/>
      <sheetName val="표지"/>
      <sheetName val="집계표1"/>
      <sheetName val="총괄"/>
      <sheetName val="개소별수량산출"/>
      <sheetName val="단가산출"/>
      <sheetName val="총집계표"/>
      <sheetName val="산출내역서집계표"/>
      <sheetName val="48전력선로일위"/>
      <sheetName val="내역서 (2)"/>
      <sheetName val="호표(수)"/>
      <sheetName val="일위대가표"/>
      <sheetName val="FB25JN"/>
      <sheetName val="집계표"/>
      <sheetName val="날개수량1.5"/>
      <sheetName val="99 조정금액"/>
      <sheetName val="일반수량총괄집계"/>
      <sheetName val="DATE"/>
      <sheetName val="자재비"/>
      <sheetName val="1수량집계표"/>
      <sheetName val="맨홀수량산출"/>
      <sheetName val="인상효1"/>
      <sheetName val="9GNG운반"/>
      <sheetName val="총괄내역서"/>
      <sheetName val="수자재단위당"/>
      <sheetName val="노임단가"/>
      <sheetName val="맨홀수량"/>
      <sheetName val="수량산출"/>
      <sheetName val="Y-WORK"/>
      <sheetName val="Sheet1 (2)"/>
      <sheetName val="신규식재수량"/>
      <sheetName val="자재단가 산출근거"/>
      <sheetName val="제품표준규격"/>
      <sheetName val="사용자정의"/>
      <sheetName val="관급자재"/>
      <sheetName val="수불상"/>
      <sheetName val="단가"/>
      <sheetName val="내역서"/>
      <sheetName val="식재수량표"/>
      <sheetName val="danga"/>
      <sheetName val="ilch"/>
      <sheetName val="2.가정단면"/>
      <sheetName val="집계"/>
      <sheetName val="수토공단위당"/>
      <sheetName val="단위수량"/>
      <sheetName val="일위대가서식"/>
      <sheetName val="98NS-N"/>
      <sheetName val="산출"/>
      <sheetName val="수리보고서비"/>
      <sheetName val="부하계산서"/>
      <sheetName val="교통대책내역"/>
      <sheetName val="인수공규격"/>
      <sheetName val="일위_파일"/>
      <sheetName val="공통자료"/>
      <sheetName val="감시제어단가"/>
      <sheetName val="횡배수관집현황(2공구)"/>
      <sheetName val="GC50JN"/>
      <sheetName val="48수량"/>
      <sheetName val="날개벽"/>
      <sheetName val="Sheet1"/>
      <sheetName val="위치조서"/>
      <sheetName val="건축"/>
      <sheetName val="구조물토적"/>
      <sheetName val="단가목록"/>
      <sheetName val="적용건축"/>
      <sheetName val="준검 내역서"/>
      <sheetName val="차액보증"/>
      <sheetName val="BID"/>
      <sheetName val="9."/>
      <sheetName val="자재 단가 비교표(견적)"/>
      <sheetName val="자재 단가 비교표"/>
      <sheetName val="현황산출서"/>
      <sheetName val="공사개요"/>
      <sheetName val="실행철강하도"/>
      <sheetName val="조직"/>
      <sheetName val="공통가설(기준안)"/>
      <sheetName val="대창(장성)"/>
      <sheetName val="초기화면"/>
      <sheetName val="설-원가"/>
      <sheetName val="설치자재"/>
      <sheetName val="단중"/>
      <sheetName val="플랜트 설치"/>
      <sheetName val="수량집계"/>
      <sheetName val="#REF"/>
      <sheetName val="등록자료"/>
      <sheetName val="선금급신청서"/>
      <sheetName val="식재총괄"/>
      <sheetName val="일위목록"/>
      <sheetName val="비용적자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"/>
      <sheetName val="토공"/>
      <sheetName val="배수공"/>
      <sheetName val="구조물공"/>
      <sheetName val="포장공"/>
      <sheetName val="부대공"/>
      <sheetName val="터널공"/>
      <sheetName val="조경공"/>
      <sheetName val="부대내역"/>
      <sheetName val="XL4Poppy"/>
      <sheetName val="bid"/>
      <sheetName val="Sheet1"/>
      <sheetName val="동원(3)"/>
      <sheetName val="일반부표"/>
      <sheetName val="총괄"/>
      <sheetName val="70%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지수(건축)"/>
      <sheetName val="HZ (건축)"/>
      <sheetName val="k값 "/>
      <sheetName val="증감액적용"/>
      <sheetName val="총괄표"/>
      <sheetName val="총괄"/>
      <sheetName val="3-4"/>
      <sheetName val="4-4"/>
      <sheetName val="이후설변금액"/>
      <sheetName val="아파트"/>
      <sheetName val="부대시설"/>
      <sheetName val="복리시설"/>
      <sheetName val="지하주차장"/>
      <sheetName val="수급자설변정사"/>
      <sheetName val="XL4Poppy"/>
      <sheetName val="경산"/>
      <sheetName val="연장및면적(좌측)"/>
      <sheetName val="관로공표지"/>
      <sheetName val="조명시설"/>
      <sheetName val="전기단가조사서"/>
      <sheetName val="상무턴키(건축설변비목)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9">
          <cell r="C9" t="b">
            <v>1</v>
          </cell>
        </row>
        <row r="31">
          <cell r="C31" t="b">
            <v>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글씨"/>
      <sheetName val="목차"/>
      <sheetName val="목차 (2)"/>
      <sheetName val="자재집계표"/>
      <sheetName val="양식"/>
      <sheetName val="내역서 적용"/>
      <sheetName val="이월"/>
      <sheetName val="사토"/>
      <sheetName val="집계표"/>
      <sheetName val="토공내역"/>
      <sheetName val="3-1측구공"/>
      <sheetName val="위치조서"/>
      <sheetName val="배수자재"/>
      <sheetName val="3-2-1.횡배수집계"/>
      <sheetName val="3-3.암거공"/>
      <sheetName val="3-2-4집수정"/>
      <sheetName val="맹암거"/>
      <sheetName val="포장내역서"/>
      <sheetName val="4-1.수량총괄표"/>
      <sheetName val="포장수량집계"/>
      <sheetName val="부체도로"/>
      <sheetName val="Sheet16"/>
      <sheetName val="부대집계"/>
      <sheetName val="위치"/>
      <sheetName val="부대산출"/>
      <sheetName val="차선도색"/>
      <sheetName val="내역서적용"/>
      <sheetName val="XL4Poppy"/>
      <sheetName val="인건-측정"/>
      <sheetName val="9GNG운반"/>
      <sheetName val="한강운반비"/>
      <sheetName val="수량집계1"/>
      <sheetName val="비용"/>
      <sheetName val="사진첩"/>
      <sheetName val="48전력선로일위"/>
      <sheetName val="원가서"/>
      <sheetName val="보안등"/>
      <sheetName val="기초자료"/>
      <sheetName val="공사개요"/>
      <sheetName val="설계명세"/>
      <sheetName val="전기단가조사서"/>
      <sheetName val="일위대가"/>
      <sheetName val="자재단가"/>
      <sheetName val="수량산출"/>
      <sheetName val="손익차9월2"/>
      <sheetName val="신우"/>
      <sheetName val="96보완계획7.12"/>
      <sheetName val="총괄"/>
      <sheetName val="내역"/>
      <sheetName val="남양내역"/>
      <sheetName val="4안전율"/>
      <sheetName val="설-원가"/>
      <sheetName val="원가"/>
      <sheetName val="일위대가(가설)"/>
      <sheetName val="일위대가(1)"/>
      <sheetName val="노무비"/>
      <sheetName val="기계경비"/>
      <sheetName val="용수간선"/>
      <sheetName val="영창26"/>
      <sheetName val="일위대가서식"/>
      <sheetName val="대치판정"/>
      <sheetName val="차액보증"/>
      <sheetName val="Sheet1"/>
      <sheetName val="배관배선 단가조사"/>
      <sheetName val="일위대가집계"/>
      <sheetName val="실행철강하도"/>
      <sheetName val="설계예산서2"/>
      <sheetName val="자료입력"/>
      <sheetName val="FB25JN"/>
      <sheetName val="암거날개벽재료집계"/>
      <sheetName val="J형측구단위수량"/>
      <sheetName val="경산"/>
      <sheetName val="공통자료"/>
      <sheetName val="노임"/>
      <sheetName val="노임단가"/>
      <sheetName val="일위대가-1"/>
      <sheetName val="COPING"/>
      <sheetName val="각형맨홀"/>
      <sheetName val="Sheet1 (2)"/>
      <sheetName val="호표"/>
      <sheetName val="관급자재"/>
      <sheetName val="폐기물"/>
      <sheetName val="수자재단위당"/>
      <sheetName val="날개수량1.5"/>
      <sheetName val="투찰"/>
      <sheetName val="공통가설공사"/>
      <sheetName val="기계내역"/>
      <sheetName val="적용건축"/>
      <sheetName val="FAX"/>
      <sheetName val="적용기준"/>
      <sheetName val="기존포장깨기"/>
      <sheetName val="석축헐기"/>
      <sheetName val="변경갑지"/>
      <sheetName val="증감(갑지)"/>
      <sheetName val="bid"/>
      <sheetName val="data"/>
      <sheetName val="자재"/>
      <sheetName val="단가"/>
      <sheetName val="조명시설"/>
      <sheetName val="연습"/>
      <sheetName val="구의33고"/>
      <sheetName val="횡배수관집현황(2공구)"/>
      <sheetName val="내역서"/>
      <sheetName val="원도급"/>
      <sheetName val="하도급"/>
      <sheetName val="총집계표"/>
      <sheetName val="토량산출서"/>
      <sheetName val="#REF"/>
      <sheetName val="간접"/>
      <sheetName val="관로공표지"/>
      <sheetName val="현장관리"/>
      <sheetName val="내역서 (2)"/>
      <sheetName val="일위대가표"/>
      <sheetName val="98NS-N"/>
      <sheetName val="터파기및재료"/>
      <sheetName val="코딩 (2)"/>
      <sheetName val="여과지동"/>
      <sheetName val="산출내역서집계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참고사항"/>
      <sheetName val="내역적용"/>
      <sheetName val="아스팔트헐기"/>
      <sheetName val="1.자재집계표"/>
      <sheetName val="위치조서"/>
      <sheetName val="3-1측구공"/>
      <sheetName val="3-1-1.측구공"/>
      <sheetName val="3.빗물받이공"/>
      <sheetName val="3-2.배수관 총"/>
      <sheetName val="3-2-1.횡배수집계"/>
      <sheetName val="3-2-1-1횡배수관공"/>
      <sheetName val="3-2-2 흄관 날개벽"/>
      <sheetName val="3-2-3 종배수관"/>
      <sheetName val="3-2-4집수정"/>
      <sheetName val="3-2-5.도수로"/>
      <sheetName val="3-3.암거공"/>
      <sheetName val="3-3-2 암거 날개벽"/>
      <sheetName val="3-4옹벽공"/>
      <sheetName val="3-4-1.옹벽공"/>
      <sheetName val="3-4.옹벽평균(H)"/>
      <sheetName val="3-5-1.석측공"/>
      <sheetName val="3-5.석축공"/>
      <sheetName val="4-1.수량총괄표"/>
      <sheetName val="4-2.포장수량집계"/>
      <sheetName val="4-3.본선포장수량"/>
      <sheetName val="4-4.구조물간 포장"/>
      <sheetName val="4-5.포장단위수량"/>
      <sheetName val="4-5.측점별 포장단위수량"/>
      <sheetName val="5.부대공"/>
      <sheetName val="5-1.부대공"/>
      <sheetName val="5-2.부대공 (3)"/>
      <sheetName val="Module1"/>
      <sheetName val="DATE"/>
      <sheetName val="위치"/>
      <sheetName val="일위대가"/>
      <sheetName val="터널조도"/>
      <sheetName val="여과지동"/>
      <sheetName val="기초자료"/>
      <sheetName val="내역서"/>
      <sheetName val="설비"/>
      <sheetName val="호표"/>
      <sheetName val="XL4Poppy"/>
      <sheetName val="산출내역서집계표"/>
      <sheetName val="터파기및재료"/>
      <sheetName val="실행철강하도"/>
      <sheetName val="이십곡리수량1"/>
      <sheetName val="자재단가"/>
      <sheetName val="맨홀토공"/>
      <sheetName val="Sheet1"/>
      <sheetName val="교각계산"/>
      <sheetName val="역무용(산출)"/>
      <sheetName val="철거수량(전송)"/>
      <sheetName val="본사인상전"/>
      <sheetName val="개소별수량산출"/>
      <sheetName val="보고서원고"/>
      <sheetName val="직접비"/>
      <sheetName val="96보완계획7.12"/>
      <sheetName val="실내건축일위대가"/>
      <sheetName val="연부97-1"/>
      <sheetName val="건축내역"/>
      <sheetName val="입찰견적보고서"/>
      <sheetName val="공사비"/>
      <sheetName val="선급금신청서"/>
      <sheetName val="sh1"/>
      <sheetName val="대림경상68억"/>
      <sheetName val="적용단위길이"/>
      <sheetName val="피벗테이블데이터분석"/>
      <sheetName val="99총공사내역서"/>
      <sheetName val="재료비"/>
      <sheetName val="표  지"/>
      <sheetName val="공사개요"/>
      <sheetName val="집계표"/>
      <sheetName val="#REF"/>
      <sheetName val="자재단가 산출근거"/>
      <sheetName val="설-원가"/>
      <sheetName val="원가"/>
      <sheetName val="앉음벽 (2)"/>
      <sheetName val="연습"/>
      <sheetName val="수량산출"/>
      <sheetName val="총괄"/>
      <sheetName val="00000"/>
      <sheetName val="날개수량1.5"/>
      <sheetName val="단가일람"/>
      <sheetName val="조경일람"/>
      <sheetName val="주공 갑지"/>
      <sheetName val="기타#9"/>
      <sheetName val="상수도토공집계표"/>
      <sheetName val="개요"/>
      <sheetName val="단가"/>
      <sheetName val="플랜트 설치"/>
      <sheetName val="신우"/>
      <sheetName val="입찰안"/>
      <sheetName val="전기단가조사서"/>
      <sheetName val="공사"/>
      <sheetName val="청천내"/>
      <sheetName val="산출근거"/>
      <sheetName val="내역"/>
      <sheetName val="조명율표"/>
      <sheetName val="단가목록"/>
      <sheetName val="적용토목"/>
      <sheetName val="노임단가"/>
      <sheetName val="조명시설"/>
      <sheetName val="물집"/>
      <sheetName val="자료"/>
      <sheetName val="송천신미산원가"/>
      <sheetName val="8-1"/>
      <sheetName val="일위대가-1"/>
      <sheetName val="교각1"/>
      <sheetName val="4안전율"/>
      <sheetName val="총괄내역서"/>
      <sheetName val="사업수지"/>
      <sheetName val="간접비계산"/>
      <sheetName val="대가표(품셈)"/>
      <sheetName val="원가서"/>
      <sheetName val="사토"/>
      <sheetName val="기초단가"/>
      <sheetName val="인건-측정"/>
      <sheetName val="공통자료"/>
      <sheetName val="구조물토적"/>
      <sheetName val="Sheet15"/>
      <sheetName val="조정내역"/>
      <sheetName val="추가예산"/>
      <sheetName val="노무비"/>
      <sheetName val="배수장토목공사비"/>
      <sheetName val="급수공사"/>
      <sheetName val="내역서을"/>
      <sheetName val="자재일람"/>
      <sheetName val="토공1차"/>
      <sheetName val="콘_재료분리(1)"/>
      <sheetName val="b_balju"/>
      <sheetName val="원가계산서"/>
      <sheetName val="부대공"/>
      <sheetName val="토공"/>
      <sheetName val="포장공"/>
      <sheetName val="대비2"/>
      <sheetName val="총괄표"/>
      <sheetName val="건축원가계산서"/>
      <sheetName val="BOX"/>
      <sheetName val="1.우편집중내역서"/>
      <sheetName val="투찰내역"/>
      <sheetName val="내역서2안"/>
      <sheetName val="BID"/>
      <sheetName val="보안등"/>
      <sheetName val="직노"/>
      <sheetName val="배수내역"/>
      <sheetName val="횡배수관집현황(2공구)"/>
      <sheetName val="TOTAL3"/>
      <sheetName val="우수"/>
      <sheetName val="원가계산서구조조정"/>
      <sheetName val="장비단가표"/>
      <sheetName val="파이프류"/>
      <sheetName val="유림총괄"/>
      <sheetName val="N賃率-職"/>
      <sheetName val="일위대가(가설)"/>
      <sheetName val="계산표지"/>
      <sheetName val="확약서"/>
      <sheetName val="소야공정계획표"/>
      <sheetName val="업무보고"/>
      <sheetName val="요약&amp;결과"/>
      <sheetName val="집계"/>
      <sheetName val="기자재수량"/>
      <sheetName val="목차"/>
      <sheetName val="연장조서"/>
      <sheetName val="단가산출"/>
      <sheetName val="범례표"/>
      <sheetName val="원도급"/>
      <sheetName val="하도급"/>
      <sheetName val="재료비노무비"/>
      <sheetName val="옥외외등집계표"/>
      <sheetName val="공통(20-91)"/>
      <sheetName val="연장및면적(좌측)"/>
      <sheetName val="1_자재집계표"/>
      <sheetName val="3-1-1_측구공"/>
      <sheetName val="3_빗물받이공"/>
      <sheetName val="3-2_배수관_총"/>
      <sheetName val="3-2-1_횡배수집계"/>
      <sheetName val="3-2-2_흄관_날개벽"/>
      <sheetName val="3-2-3_종배수관"/>
      <sheetName val="3-2-5_도수로"/>
      <sheetName val="3-3_암거공"/>
      <sheetName val="3-3-2_암거_날개벽"/>
      <sheetName val="3-4-1_옹벽공"/>
      <sheetName val="3-4_옹벽평균(H)"/>
      <sheetName val="3-5-1_석측공"/>
      <sheetName val="3-5_석축공"/>
      <sheetName val="4-1_수량총괄표"/>
      <sheetName val="4-2_포장수량집계"/>
      <sheetName val="4-3_본선포장수량"/>
      <sheetName val="4-4_구조물간_포장"/>
      <sheetName val="4-5_포장단위수량"/>
      <sheetName val="4-5_측점별_포장단위수량"/>
      <sheetName val="5_부대공"/>
      <sheetName val="5-1_부대공"/>
      <sheetName val="5-2_부대공_(3)"/>
      <sheetName val="96보완계획7_12"/>
      <sheetName val="표__지"/>
      <sheetName val="자재단가_산출근거"/>
      <sheetName val="주공_갑지"/>
      <sheetName val="플랜트_설치"/>
      <sheetName val="날개수량1_5"/>
      <sheetName val="앉음벽_(2)"/>
      <sheetName val="1_자재집계표1"/>
      <sheetName val="3-1-1_측구공1"/>
      <sheetName val="3_빗물받이공1"/>
      <sheetName val="3-2_배수관_총1"/>
      <sheetName val="3-2-1_횡배수집계1"/>
      <sheetName val="3-2-2_흄관_날개벽1"/>
      <sheetName val="3-2-3_종배수관1"/>
      <sheetName val="3-2-5_도수로1"/>
      <sheetName val="3-3_암거공1"/>
      <sheetName val="3-3-2_암거_날개벽1"/>
      <sheetName val="3-4-1_옹벽공1"/>
      <sheetName val="3-4_옹벽평균(H)1"/>
      <sheetName val="3-5-1_석측공1"/>
      <sheetName val="3-5_석축공1"/>
      <sheetName val="4-1_수량총괄표1"/>
      <sheetName val="4-2_포장수량집계1"/>
      <sheetName val="4-3_본선포장수량1"/>
      <sheetName val="4-4_구조물간_포장1"/>
      <sheetName val="4-5_포장단위수량1"/>
      <sheetName val="4-5_측점별_포장단위수량1"/>
      <sheetName val="5_부대공1"/>
      <sheetName val="5-1_부대공1"/>
      <sheetName val="5-2_부대공_(3)1"/>
      <sheetName val="96보완계획7_121"/>
      <sheetName val="표__지1"/>
      <sheetName val="자재단가_산출근거1"/>
      <sheetName val="주공_갑지1"/>
      <sheetName val="플랜트_설치1"/>
      <sheetName val="날개수량1_51"/>
      <sheetName val="앉음벽_(2)1"/>
      <sheetName val="도근좌표"/>
      <sheetName val="변경품셈총괄"/>
      <sheetName val="기본"/>
      <sheetName val="임금단가"/>
      <sheetName val="차액보증"/>
      <sheetName val="산출서"/>
      <sheetName val="요율"/>
      <sheetName val="guard(mac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J8">
            <v>60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대가"/>
      <sheetName val="원가"/>
      <sheetName val="직노"/>
      <sheetName val="원하대비"/>
      <sheetName val="원도급"/>
      <sheetName val="하도급"/>
      <sheetName val="토공"/>
      <sheetName val="위치조서"/>
      <sheetName val="자재단가"/>
      <sheetName val="노무비"/>
      <sheetName val="직재"/>
      <sheetName val="호표"/>
      <sheetName val="목차"/>
      <sheetName val="문학간접"/>
      <sheetName val="실행철강하도"/>
      <sheetName val="일위대가표"/>
      <sheetName val="집계표"/>
      <sheetName val="출력X"/>
      <sheetName val="ERL"/>
      <sheetName val="설계명세"/>
      <sheetName val="제잡비"/>
      <sheetName val="XL4Poppy"/>
      <sheetName val="위치"/>
      <sheetName val="대비2"/>
      <sheetName val="원가계산서"/>
      <sheetName val="내역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위치조서 (2)"/>
      <sheetName val="측구공 집계"/>
      <sheetName val="3-1-1.측구공"/>
      <sheetName val="측구공 호표"/>
      <sheetName val="4-1.수량총괄표"/>
      <sheetName val="4-2.포장수량집계"/>
      <sheetName val="4-3.본선포장수량"/>
      <sheetName val="4-4.포장단위수량"/>
      <sheetName val="(4-6.구조물 증감 단수)"/>
      <sheetName val="4-5.구조물간 포장"/>
      <sheetName val="(4-7.접속설치율및 TL값)"/>
      <sheetName val="교 량 공"/>
      <sheetName val="(3-3-4.암거 그림)"/>
      <sheetName val="기타수량양식"/>
      <sheetName val="제  목"/>
      <sheetName val="표  지"/>
      <sheetName val="Module1"/>
      <sheetName val="요율"/>
      <sheetName val="13LPMCC"/>
      <sheetName val="2000년1차"/>
      <sheetName val="2000전체분"/>
      <sheetName val="기본단가표"/>
      <sheetName val="예산서"/>
      <sheetName val="단가일람"/>
      <sheetName val="조경일람"/>
      <sheetName val="48전력선로일위"/>
      <sheetName val="자재테이블"/>
      <sheetName val="내역서"/>
      <sheetName val="토목"/>
      <sheetName val="적용토목"/>
      <sheetName val="교각계산"/>
      <sheetName val="4.전기"/>
      <sheetName val="자재단가"/>
      <sheetName val="제수변 수량집계표(보통)"/>
      <sheetName val="일위대가목차"/>
      <sheetName val="일위대가표"/>
      <sheetName val="건축내역"/>
      <sheetName val="N賃率-職"/>
      <sheetName val="코드일람표2001년10월"/>
      <sheetName val="미드수량"/>
      <sheetName val="집계표"/>
      <sheetName val="내역"/>
      <sheetName val="사업계획"/>
      <sheetName val="건축"/>
      <sheetName val="공사원가계산서"/>
      <sheetName val="여수토토적"/>
      <sheetName val="BH-1 (2)"/>
      <sheetName val="정리부09"/>
      <sheetName val="전체"/>
      <sheetName val="ABUT수량-A1"/>
      <sheetName val="배수장토목공사비"/>
      <sheetName val="총괄표"/>
      <sheetName val="일위대가1"/>
      <sheetName val="일위대가"/>
      <sheetName val="노임단가"/>
      <sheetName val="갑지1"/>
      <sheetName val="연부97-1"/>
      <sheetName val="교통대책내역"/>
      <sheetName val="MILL"/>
      <sheetName val="일위목록"/>
      <sheetName val="플랜트 설치"/>
      <sheetName val="위치조서"/>
      <sheetName val="품셈총괄표"/>
      <sheetName val="결재란"/>
      <sheetName val="LD"/>
      <sheetName val="적용호표"/>
      <sheetName val="Sheet1"/>
      <sheetName val="수토공단위당"/>
      <sheetName val="DB"/>
      <sheetName val="범례표"/>
      <sheetName val="접속도로1"/>
      <sheetName val="영창26"/>
      <sheetName val="조명율표"/>
      <sheetName val="조명시설"/>
      <sheetName val="교수설계"/>
      <sheetName val="200"/>
      <sheetName val="수량산출서"/>
      <sheetName val="재료비"/>
      <sheetName val="공작물조직표(용배수)"/>
      <sheetName val="#REF"/>
      <sheetName val="노임단가 (2)"/>
      <sheetName val="지급자재"/>
      <sheetName val="일위합"/>
      <sheetName val="약품공급2"/>
      <sheetName val="원가계산서"/>
      <sheetName val="봉양~조차장간고하개명(신설)"/>
      <sheetName val="퍼스트"/>
      <sheetName val="재료값"/>
      <sheetName val="계산표지"/>
      <sheetName val="조경수량"/>
      <sheetName val="설직재-1"/>
      <sheetName val="철근집계"/>
      <sheetName val="관급자재"/>
      <sheetName val="갑지"/>
      <sheetName val="건축공사"/>
      <sheetName val="항목등록"/>
      <sheetName val="횡배수관 호표"/>
      <sheetName val="DANGA"/>
      <sheetName val="횡배수관집현황(2공구)"/>
      <sheetName val="접지수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지원28"/>
      <sheetName val="영창26"/>
      <sheetName val="법정18"/>
      <sheetName val="식당20"/>
      <sheetName val="LD"/>
      <sheetName val="총공사내역서"/>
      <sheetName val="지급자재"/>
      <sheetName val="주beam"/>
      <sheetName val="ES조서출력하기"/>
      <sheetName val="계약내력"/>
      <sheetName val="갑  지"/>
      <sheetName val="2000년1차"/>
      <sheetName val="2000전체분"/>
      <sheetName val="입찰안"/>
      <sheetName val="조명율표"/>
      <sheetName val="내역"/>
      <sheetName val="철근량"/>
      <sheetName val="자료"/>
      <sheetName val="지영법식"/>
      <sheetName val="표  지"/>
      <sheetName val="건축내역"/>
      <sheetName val="신우"/>
      <sheetName val="XL4Poppy"/>
      <sheetName val="내역서"/>
      <sheetName val="세골재  T2 변경 현황"/>
      <sheetName val="내역서 (2)"/>
      <sheetName val="4.예산내역서총괄(고용보험료산출용)"/>
      <sheetName val="단청공사"/>
      <sheetName val="바닥판"/>
      <sheetName val="입력DATA"/>
      <sheetName val="load(지하층)"/>
      <sheetName val="가공2원도"/>
      <sheetName val="토목"/>
      <sheetName val="4.전기"/>
      <sheetName val="Customer Databas"/>
      <sheetName val="내역_ver1.0"/>
      <sheetName val="원가계산서"/>
      <sheetName val="48전력선로일위"/>
      <sheetName val="#3_일위대가목록"/>
      <sheetName val="공사착공계"/>
      <sheetName val="일위대가"/>
      <sheetName val="자재테이블"/>
      <sheetName val="카메라"/>
      <sheetName val="데리네이타현황"/>
      <sheetName val="원가"/>
      <sheetName val="코드일람표2001년10월"/>
      <sheetName val="재료단가"/>
      <sheetName val="99총공사내역서"/>
      <sheetName val="단가조사-1"/>
      <sheetName val="단가조사-2"/>
      <sheetName val="기계공사비집계(원안)"/>
      <sheetName val="4.고용보험"/>
      <sheetName val="교각1"/>
      <sheetName val="MANUFACTORY"/>
      <sheetName val="내력서"/>
      <sheetName val="내역서1"/>
      <sheetName val="중기조종사 단위단가"/>
      <sheetName val="현장조사"/>
      <sheetName val="직노"/>
      <sheetName val="위치조서"/>
      <sheetName val="참조 (2)"/>
      <sheetName val="손익분석"/>
      <sheetName val="#REF"/>
      <sheetName val="세부내역"/>
      <sheetName val="단위단가"/>
      <sheetName val="공사원가계산서"/>
      <sheetName val="교각계산"/>
      <sheetName val="내역서(전기)"/>
      <sheetName val="산출"/>
      <sheetName val="요율"/>
      <sheetName val="플랜트 설치"/>
      <sheetName val="일위산출"/>
    </sheetNames>
    <sheetDataSet>
      <sheetData sheetId="0"/>
      <sheetData sheetId="1" refreshError="1">
        <row r="3">
          <cell r="A3" t="str">
            <v>영 창 집 계 표</v>
          </cell>
          <cell r="E3" t="str">
            <v>재료비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E4" t="str">
            <v>노무비</v>
          </cell>
          <cell r="H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E5" t="str">
            <v>경  비</v>
          </cell>
          <cell r="H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E6" t="str">
            <v>소  계</v>
          </cell>
          <cell r="H6">
            <v>0</v>
          </cell>
          <cell r="K6">
            <v>0</v>
          </cell>
          <cell r="L6">
            <v>0</v>
          </cell>
        </row>
        <row r="7">
          <cell r="A7" t="str">
            <v>1.가   설   공   사</v>
          </cell>
          <cell r="E7" t="str">
            <v>재료비</v>
          </cell>
          <cell r="H7">
            <v>818926</v>
          </cell>
          <cell r="I7">
            <v>0</v>
          </cell>
          <cell r="J7">
            <v>0</v>
          </cell>
          <cell r="K7">
            <v>818926</v>
          </cell>
          <cell r="L7">
            <v>0</v>
          </cell>
        </row>
        <row r="8">
          <cell r="E8" t="str">
            <v>노무비</v>
          </cell>
          <cell r="H8">
            <v>6690423</v>
          </cell>
          <cell r="J8">
            <v>0</v>
          </cell>
          <cell r="K8">
            <v>6690423</v>
          </cell>
          <cell r="L8">
            <v>0</v>
          </cell>
        </row>
        <row r="9">
          <cell r="E9" t="str">
            <v>경  비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 t="str">
            <v>소  계</v>
          </cell>
          <cell r="H10">
            <v>7509349</v>
          </cell>
          <cell r="J10">
            <v>0</v>
          </cell>
          <cell r="K10">
            <v>7509349</v>
          </cell>
          <cell r="L10">
            <v>0</v>
          </cell>
        </row>
        <row r="11">
          <cell r="A11" t="str">
            <v>2.기초및토및파일공사</v>
          </cell>
          <cell r="E11" t="str">
            <v>재료비</v>
          </cell>
          <cell r="H11">
            <v>7447145</v>
          </cell>
          <cell r="I11">
            <v>0</v>
          </cell>
          <cell r="J11">
            <v>0</v>
          </cell>
          <cell r="K11">
            <v>12779775</v>
          </cell>
          <cell r="L11">
            <v>5332630</v>
          </cell>
        </row>
        <row r="12">
          <cell r="E12" t="str">
            <v>노무비</v>
          </cell>
          <cell r="H12">
            <v>6465602</v>
          </cell>
          <cell r="J12">
            <v>0</v>
          </cell>
          <cell r="K12">
            <v>7995659</v>
          </cell>
          <cell r="L12">
            <v>1530057</v>
          </cell>
        </row>
        <row r="13">
          <cell r="E13" t="str">
            <v>경  비</v>
          </cell>
          <cell r="H13">
            <v>696840</v>
          </cell>
          <cell r="J13">
            <v>0</v>
          </cell>
          <cell r="K13">
            <v>866493</v>
          </cell>
          <cell r="L13">
            <v>169653</v>
          </cell>
        </row>
        <row r="14">
          <cell r="E14" t="str">
            <v>소  계</v>
          </cell>
          <cell r="H14">
            <v>14609587</v>
          </cell>
          <cell r="J14">
            <v>0</v>
          </cell>
          <cell r="K14">
            <v>21641927</v>
          </cell>
          <cell r="L14">
            <v>7032340</v>
          </cell>
        </row>
        <row r="15">
          <cell r="A15" t="str">
            <v>3.철근 콘크리트 공사</v>
          </cell>
          <cell r="E15" t="str">
            <v>재료비</v>
          </cell>
          <cell r="H15">
            <v>7337209</v>
          </cell>
          <cell r="I15">
            <v>0</v>
          </cell>
          <cell r="J15">
            <v>0</v>
          </cell>
          <cell r="K15">
            <v>7337209</v>
          </cell>
          <cell r="L15">
            <v>0</v>
          </cell>
        </row>
        <row r="16">
          <cell r="E16" t="str">
            <v>노무비</v>
          </cell>
          <cell r="H16">
            <v>35795424</v>
          </cell>
          <cell r="J16">
            <v>0</v>
          </cell>
          <cell r="K16">
            <v>35795424</v>
          </cell>
          <cell r="L16">
            <v>0</v>
          </cell>
        </row>
        <row r="17">
          <cell r="E17" t="str">
            <v>경  비</v>
          </cell>
          <cell r="H17">
            <v>864615</v>
          </cell>
          <cell r="J17">
            <v>0</v>
          </cell>
          <cell r="K17">
            <v>864615</v>
          </cell>
          <cell r="L17">
            <v>0</v>
          </cell>
        </row>
        <row r="18">
          <cell r="E18" t="str">
            <v>소  계</v>
          </cell>
          <cell r="H18">
            <v>43997248</v>
          </cell>
          <cell r="J18">
            <v>0</v>
          </cell>
          <cell r="K18">
            <v>43997248</v>
          </cell>
          <cell r="L18">
            <v>0</v>
          </cell>
        </row>
        <row r="19">
          <cell r="A19" t="str">
            <v>4.목      공      사</v>
          </cell>
          <cell r="E19" t="str">
            <v>재료비</v>
          </cell>
          <cell r="H19">
            <v>17253105</v>
          </cell>
          <cell r="I19">
            <v>0</v>
          </cell>
          <cell r="J19">
            <v>0</v>
          </cell>
          <cell r="K19">
            <v>17253105</v>
          </cell>
          <cell r="L19">
            <v>0</v>
          </cell>
        </row>
        <row r="20">
          <cell r="E20" t="str">
            <v>노무비</v>
          </cell>
          <cell r="H20">
            <v>9809809</v>
          </cell>
          <cell r="J20">
            <v>0</v>
          </cell>
          <cell r="K20">
            <v>9809809</v>
          </cell>
          <cell r="L20">
            <v>0</v>
          </cell>
        </row>
        <row r="21">
          <cell r="E21" t="str">
            <v>경  비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E22" t="str">
            <v>소  계</v>
          </cell>
          <cell r="H22">
            <v>27062914</v>
          </cell>
          <cell r="J22">
            <v>0</v>
          </cell>
          <cell r="K22">
            <v>27062914</v>
          </cell>
          <cell r="L22">
            <v>0</v>
          </cell>
        </row>
        <row r="23">
          <cell r="A23" t="str">
            <v>5.조    적   공   사</v>
          </cell>
          <cell r="E23" t="str">
            <v>재료비</v>
          </cell>
          <cell r="H23">
            <v>7515563</v>
          </cell>
          <cell r="I23">
            <v>0</v>
          </cell>
          <cell r="J23">
            <v>0</v>
          </cell>
          <cell r="K23">
            <v>7515563</v>
          </cell>
          <cell r="L23">
            <v>0</v>
          </cell>
        </row>
        <row r="24">
          <cell r="E24" t="str">
            <v>노무비</v>
          </cell>
          <cell r="H24">
            <v>15522580</v>
          </cell>
          <cell r="J24">
            <v>0</v>
          </cell>
          <cell r="K24">
            <v>15522580</v>
          </cell>
          <cell r="L24">
            <v>0</v>
          </cell>
        </row>
        <row r="25">
          <cell r="E25" t="str">
            <v>경  비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E26" t="str">
            <v>소  계</v>
          </cell>
          <cell r="H26">
            <v>23038143</v>
          </cell>
          <cell r="J26">
            <v>0</v>
          </cell>
          <cell r="K26">
            <v>23038143</v>
          </cell>
          <cell r="L26">
            <v>0</v>
          </cell>
        </row>
        <row r="27">
          <cell r="A27" t="str">
            <v>6.방   수    공   사</v>
          </cell>
          <cell r="E27" t="str">
            <v>재료비</v>
          </cell>
          <cell r="H27">
            <v>2419906</v>
          </cell>
          <cell r="I27">
            <v>0</v>
          </cell>
          <cell r="J27">
            <v>0</v>
          </cell>
          <cell r="K27">
            <v>2419906</v>
          </cell>
          <cell r="L27">
            <v>0</v>
          </cell>
        </row>
        <row r="28">
          <cell r="E28" t="str">
            <v>노무비</v>
          </cell>
          <cell r="H28">
            <v>15005711</v>
          </cell>
          <cell r="J28">
            <v>0</v>
          </cell>
          <cell r="K28">
            <v>15005711</v>
          </cell>
          <cell r="L28">
            <v>0</v>
          </cell>
        </row>
        <row r="29">
          <cell r="E29" t="str">
            <v>경  비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E30" t="str">
            <v>소  계</v>
          </cell>
          <cell r="H30">
            <v>17425617</v>
          </cell>
          <cell r="J30">
            <v>0</v>
          </cell>
          <cell r="K30">
            <v>17425617</v>
          </cell>
          <cell r="L30">
            <v>0</v>
          </cell>
        </row>
        <row r="31">
          <cell r="A31" t="str">
            <v>7.타   일   공   사</v>
          </cell>
          <cell r="E31" t="str">
            <v>재료비</v>
          </cell>
          <cell r="H31">
            <v>599254</v>
          </cell>
          <cell r="I31">
            <v>0</v>
          </cell>
          <cell r="J31">
            <v>0</v>
          </cell>
          <cell r="K31">
            <v>599254</v>
          </cell>
          <cell r="L31">
            <v>0</v>
          </cell>
        </row>
        <row r="32">
          <cell r="E32" t="str">
            <v>노무비</v>
          </cell>
          <cell r="H32">
            <v>1847453</v>
          </cell>
          <cell r="J32">
            <v>0</v>
          </cell>
          <cell r="K32">
            <v>1847453</v>
          </cell>
          <cell r="L32">
            <v>0</v>
          </cell>
        </row>
        <row r="33">
          <cell r="E33" t="str">
            <v>경  비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E34" t="str">
            <v>소  계</v>
          </cell>
          <cell r="H34">
            <v>2446707</v>
          </cell>
          <cell r="J34">
            <v>0</v>
          </cell>
          <cell r="K34">
            <v>2446707</v>
          </cell>
          <cell r="L34">
            <v>0</v>
          </cell>
        </row>
        <row r="35">
          <cell r="A35" t="str">
            <v>8.미   장   공   사</v>
          </cell>
          <cell r="E35" t="str">
            <v>재료비</v>
          </cell>
          <cell r="H35">
            <v>532796</v>
          </cell>
          <cell r="I35">
            <v>0</v>
          </cell>
          <cell r="J35">
            <v>0</v>
          </cell>
          <cell r="K35">
            <v>532796</v>
          </cell>
          <cell r="L35">
            <v>0</v>
          </cell>
        </row>
        <row r="36">
          <cell r="E36" t="str">
            <v>노무비</v>
          </cell>
          <cell r="H36">
            <v>28365071</v>
          </cell>
          <cell r="J36">
            <v>0</v>
          </cell>
          <cell r="K36">
            <v>28365071</v>
          </cell>
          <cell r="L36">
            <v>0</v>
          </cell>
        </row>
        <row r="37">
          <cell r="E37" t="str">
            <v>경  비</v>
          </cell>
          <cell r="H37">
            <v>325046</v>
          </cell>
          <cell r="J37">
            <v>0</v>
          </cell>
          <cell r="K37">
            <v>325046</v>
          </cell>
          <cell r="L37">
            <v>0</v>
          </cell>
        </row>
        <row r="38">
          <cell r="E38" t="str">
            <v>소  계</v>
          </cell>
          <cell r="H38">
            <v>29222913</v>
          </cell>
          <cell r="J38">
            <v>0</v>
          </cell>
          <cell r="K38">
            <v>29222913</v>
          </cell>
          <cell r="L38">
            <v>0</v>
          </cell>
        </row>
        <row r="39">
          <cell r="A39" t="str">
            <v>9.창   호   공   사</v>
          </cell>
          <cell r="E39" t="str">
            <v>재료비</v>
          </cell>
          <cell r="H39">
            <v>1321639</v>
          </cell>
          <cell r="I39">
            <v>0</v>
          </cell>
          <cell r="J39">
            <v>0</v>
          </cell>
          <cell r="K39">
            <v>1321639</v>
          </cell>
          <cell r="L39">
            <v>0</v>
          </cell>
        </row>
        <row r="40">
          <cell r="E40" t="str">
            <v>노무비</v>
          </cell>
          <cell r="H40">
            <v>1720641</v>
          </cell>
          <cell r="J40">
            <v>0</v>
          </cell>
          <cell r="K40">
            <v>1720641</v>
          </cell>
          <cell r="L40">
            <v>0</v>
          </cell>
        </row>
        <row r="41">
          <cell r="E41" t="str">
            <v>경  비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E42" t="str">
            <v>소  계</v>
          </cell>
          <cell r="H42">
            <v>3042280</v>
          </cell>
          <cell r="J42">
            <v>0</v>
          </cell>
          <cell r="K42">
            <v>3042280</v>
          </cell>
          <cell r="L42">
            <v>0</v>
          </cell>
        </row>
        <row r="43">
          <cell r="A43" t="str">
            <v>10.유   리   공   사</v>
          </cell>
          <cell r="E43" t="str">
            <v>재료비</v>
          </cell>
          <cell r="H43">
            <v>51169</v>
          </cell>
          <cell r="I43">
            <v>0</v>
          </cell>
          <cell r="J43">
            <v>0</v>
          </cell>
          <cell r="K43">
            <v>51169</v>
          </cell>
          <cell r="L43">
            <v>0</v>
          </cell>
        </row>
        <row r="44">
          <cell r="E44" t="str">
            <v>노무비</v>
          </cell>
          <cell r="H44">
            <v>180968</v>
          </cell>
          <cell r="J44">
            <v>0</v>
          </cell>
          <cell r="K44">
            <v>180968</v>
          </cell>
          <cell r="L44">
            <v>0</v>
          </cell>
        </row>
        <row r="45">
          <cell r="E45" t="str">
            <v>경  비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E46" t="str">
            <v>소  계</v>
          </cell>
          <cell r="H46">
            <v>232137</v>
          </cell>
          <cell r="J46">
            <v>0</v>
          </cell>
          <cell r="K46">
            <v>232137</v>
          </cell>
          <cell r="L46">
            <v>0</v>
          </cell>
        </row>
        <row r="47">
          <cell r="A47" t="str">
            <v>11.금   속   공   사</v>
          </cell>
          <cell r="E47" t="str">
            <v>재료비</v>
          </cell>
          <cell r="H47">
            <v>218133</v>
          </cell>
          <cell r="I47">
            <v>0</v>
          </cell>
          <cell r="J47">
            <v>0</v>
          </cell>
          <cell r="K47">
            <v>218133</v>
          </cell>
          <cell r="L47">
            <v>0</v>
          </cell>
        </row>
        <row r="48">
          <cell r="E48" t="str">
            <v>노무비</v>
          </cell>
          <cell r="H48">
            <v>267184</v>
          </cell>
          <cell r="J48">
            <v>0</v>
          </cell>
          <cell r="K48">
            <v>267184</v>
          </cell>
          <cell r="L48">
            <v>0</v>
          </cell>
        </row>
        <row r="49">
          <cell r="E49" t="str">
            <v>경  비</v>
          </cell>
          <cell r="H49">
            <v>231</v>
          </cell>
          <cell r="J49">
            <v>0</v>
          </cell>
          <cell r="K49">
            <v>231</v>
          </cell>
          <cell r="L49">
            <v>0</v>
          </cell>
        </row>
        <row r="50">
          <cell r="E50" t="str">
            <v>소  계</v>
          </cell>
          <cell r="H50">
            <v>485548</v>
          </cell>
          <cell r="J50">
            <v>0</v>
          </cell>
          <cell r="K50">
            <v>485548</v>
          </cell>
          <cell r="L50">
            <v>0</v>
          </cell>
        </row>
        <row r="51">
          <cell r="A51" t="str">
            <v>12.수   장   공   사</v>
          </cell>
          <cell r="E51" t="str">
            <v>재료비</v>
          </cell>
          <cell r="H51">
            <v>6206861</v>
          </cell>
          <cell r="I51">
            <v>0</v>
          </cell>
          <cell r="J51">
            <v>0</v>
          </cell>
          <cell r="K51">
            <v>6206861</v>
          </cell>
          <cell r="L51">
            <v>0</v>
          </cell>
        </row>
        <row r="52">
          <cell r="E52" t="str">
            <v>노무비</v>
          </cell>
          <cell r="H52">
            <v>4066119</v>
          </cell>
          <cell r="J52">
            <v>0</v>
          </cell>
          <cell r="K52">
            <v>4066119</v>
          </cell>
          <cell r="L52">
            <v>0</v>
          </cell>
        </row>
        <row r="53">
          <cell r="E53" t="str">
            <v>경  비</v>
          </cell>
          <cell r="H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E54" t="str">
            <v>소  계</v>
          </cell>
          <cell r="H54">
            <v>10272980</v>
          </cell>
          <cell r="J54">
            <v>0</v>
          </cell>
          <cell r="K54">
            <v>10272980</v>
          </cell>
          <cell r="L54">
            <v>0</v>
          </cell>
        </row>
        <row r="55">
          <cell r="A55" t="str">
            <v>13.도   장   공   사</v>
          </cell>
          <cell r="E55" t="str">
            <v>재료비</v>
          </cell>
          <cell r="H55">
            <v>1278957</v>
          </cell>
          <cell r="I55">
            <v>0</v>
          </cell>
          <cell r="J55">
            <v>0</v>
          </cell>
          <cell r="K55">
            <v>1278957</v>
          </cell>
          <cell r="L55">
            <v>0</v>
          </cell>
        </row>
        <row r="56">
          <cell r="E56" t="str">
            <v>노무비</v>
          </cell>
          <cell r="H56">
            <v>7301079</v>
          </cell>
          <cell r="J56">
            <v>0</v>
          </cell>
          <cell r="K56">
            <v>7301079</v>
          </cell>
          <cell r="L56">
            <v>0</v>
          </cell>
        </row>
        <row r="57">
          <cell r="E57" t="str">
            <v>경  비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E58" t="str">
            <v>소  계</v>
          </cell>
          <cell r="H58">
            <v>8580036</v>
          </cell>
          <cell r="J58">
            <v>0</v>
          </cell>
          <cell r="K58">
            <v>8580036</v>
          </cell>
          <cell r="L58">
            <v>0</v>
          </cell>
        </row>
        <row r="59">
          <cell r="A59" t="str">
            <v>14.지붕 및 홈통공사</v>
          </cell>
          <cell r="E59" t="str">
            <v>재료비</v>
          </cell>
          <cell r="H59">
            <v>6331401</v>
          </cell>
          <cell r="I59">
            <v>0</v>
          </cell>
          <cell r="J59">
            <v>0</v>
          </cell>
          <cell r="K59">
            <v>6331401</v>
          </cell>
          <cell r="L59">
            <v>0</v>
          </cell>
        </row>
        <row r="60">
          <cell r="E60" t="str">
            <v>노무비</v>
          </cell>
          <cell r="H60">
            <v>10492009</v>
          </cell>
          <cell r="J60">
            <v>0</v>
          </cell>
          <cell r="K60">
            <v>10492009</v>
          </cell>
          <cell r="L60">
            <v>0</v>
          </cell>
        </row>
        <row r="61">
          <cell r="E61" t="str">
            <v>경  비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E62" t="str">
            <v>소  계</v>
          </cell>
          <cell r="H62">
            <v>16823410</v>
          </cell>
          <cell r="J62">
            <v>0</v>
          </cell>
          <cell r="K62">
            <v>16823410</v>
          </cell>
          <cell r="L62">
            <v>0</v>
          </cell>
        </row>
        <row r="63">
          <cell r="A63" t="str">
            <v>15.잡     공     사</v>
          </cell>
          <cell r="E63" t="str">
            <v>재료비</v>
          </cell>
          <cell r="H63">
            <v>160850</v>
          </cell>
          <cell r="I63">
            <v>0</v>
          </cell>
          <cell r="J63">
            <v>0</v>
          </cell>
          <cell r="K63">
            <v>160850</v>
          </cell>
          <cell r="L63">
            <v>0</v>
          </cell>
        </row>
        <row r="64">
          <cell r="E64" t="str">
            <v>노무비</v>
          </cell>
          <cell r="H64">
            <v>466391</v>
          </cell>
          <cell r="J64">
            <v>0</v>
          </cell>
          <cell r="K64">
            <v>466391</v>
          </cell>
          <cell r="L64">
            <v>0</v>
          </cell>
        </row>
        <row r="65">
          <cell r="E65" t="str">
            <v>경  비</v>
          </cell>
          <cell r="H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E66" t="str">
            <v>소  계</v>
          </cell>
          <cell r="H66">
            <v>627241</v>
          </cell>
          <cell r="J66">
            <v>0</v>
          </cell>
          <cell r="K66">
            <v>627241</v>
          </cell>
          <cell r="L66">
            <v>0</v>
          </cell>
        </row>
        <row r="67">
          <cell r="A67" t="str">
            <v>16.자재 및 운방공사</v>
          </cell>
          <cell r="E67" t="str">
            <v>재료비</v>
          </cell>
          <cell r="H67">
            <v>2385901</v>
          </cell>
          <cell r="I67">
            <v>0</v>
          </cell>
          <cell r="J67">
            <v>0</v>
          </cell>
          <cell r="K67">
            <v>2385901</v>
          </cell>
          <cell r="L67">
            <v>0</v>
          </cell>
        </row>
        <row r="68">
          <cell r="E68" t="str">
            <v>노무비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E69" t="str">
            <v>경  비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E70" t="str">
            <v>소  계</v>
          </cell>
          <cell r="H70">
            <v>2385901</v>
          </cell>
          <cell r="J70">
            <v>0</v>
          </cell>
          <cell r="K70">
            <v>2385901</v>
          </cell>
          <cell r="L70">
            <v>0</v>
          </cell>
        </row>
        <row r="71">
          <cell r="A71" t="str">
            <v>합        계</v>
          </cell>
          <cell r="E71" t="str">
            <v>재료비</v>
          </cell>
          <cell r="H71">
            <v>61878815</v>
          </cell>
          <cell r="K71">
            <v>67211445</v>
          </cell>
          <cell r="L71">
            <v>5332630</v>
          </cell>
        </row>
        <row r="72">
          <cell r="E72" t="str">
            <v>노무비</v>
          </cell>
          <cell r="H72">
            <v>143996464</v>
          </cell>
          <cell r="K72">
            <v>145526521</v>
          </cell>
          <cell r="L72">
            <v>1530057</v>
          </cell>
        </row>
        <row r="73">
          <cell r="E73" t="str">
            <v>경  비</v>
          </cell>
          <cell r="H73">
            <v>1886732</v>
          </cell>
          <cell r="K73">
            <v>2056385</v>
          </cell>
          <cell r="L73">
            <v>169653</v>
          </cell>
        </row>
        <row r="74">
          <cell r="E74" t="str">
            <v>소  계</v>
          </cell>
          <cell r="H74">
            <v>207762011</v>
          </cell>
          <cell r="K74">
            <v>214794351</v>
          </cell>
          <cell r="L74">
            <v>7032340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대가-1"/>
      <sheetName val="조견표-1"/>
      <sheetName val="중기사용료및 운전경비"/>
      <sheetName val="기계경비"/>
      <sheetName val="중기사용료및운전경비"/>
      <sheetName val="부하(성남)"/>
      <sheetName val="일위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총괄표"/>
      <sheetName val="지수산정"/>
      <sheetName val="기타산정"/>
      <sheetName val="조정산출표"/>
      <sheetName val="적용비대상"/>
      <sheetName val="적용토목"/>
      <sheetName val="지수토목"/>
      <sheetName val="토목목록"/>
      <sheetName val="단산목록"/>
      <sheetName val="기계경비"/>
      <sheetName val="노(989&amp;991)"/>
      <sheetName val="표  지"/>
      <sheetName val="공사비총괄표"/>
      <sheetName val="영창26"/>
      <sheetName val="내역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량총괄표"/>
      <sheetName val="포장수량집계"/>
      <sheetName val="본선포장수량"/>
      <sheetName val="포장단위수량"/>
      <sheetName val="접속설치율및 TL값)"/>
      <sheetName val="부채도로수량집계"/>
      <sheetName val="부채도로"/>
      <sheetName val="구조물간 포장집계"/>
      <sheetName val="구조물 증감 단수"/>
      <sheetName val="도로표준단면"/>
      <sheetName val="Module1"/>
      <sheetName val="집  계  표"/>
      <sheetName val="포장자재집계표"/>
      <sheetName val="포장공집계"/>
      <sheetName val="본선포장"/>
      <sheetName val="본선단위수량"/>
      <sheetName val="접속도로1"/>
      <sheetName val="접속도로2"/>
      <sheetName val="확폭부"/>
      <sheetName val="토공"/>
      <sheetName val="정차대집계"/>
      <sheetName val="정차대"/>
      <sheetName val="부체,과속"/>
      <sheetName val="구조물구간"/>
      <sheetName val="공제위치"/>
      <sheetName val="공제단위수량"/>
      <sheetName val="접속도로"/>
      <sheetName val="진입도로"/>
      <sheetName val="차선도색"/>
      <sheetName val="-배수구조총재료"/>
      <sheetName val="원가"/>
      <sheetName val="건축공사"/>
      <sheetName val="SCH"/>
      <sheetName val="단가표"/>
      <sheetName val="일위대가서식"/>
      <sheetName val="토목주소"/>
      <sheetName val="건축"/>
      <sheetName val="VXXXXX"/>
      <sheetName val="포장수량"/>
      <sheetName val="경비_원본"/>
      <sheetName val="노임단가"/>
      <sheetName val="969910( R)"/>
      <sheetName val="인건-측정"/>
      <sheetName val="제경비율"/>
      <sheetName val="적용토목"/>
      <sheetName val="교통표지판기초자료"/>
      <sheetName val="시중노임단가"/>
      <sheetName val="평균터파기고(1-2,ASP)"/>
      <sheetName val="자료입력"/>
      <sheetName val="#REF"/>
      <sheetName val="표  지"/>
      <sheetName val="도급"/>
      <sheetName val="손익계산서"/>
      <sheetName val="DATA"/>
      <sheetName val="기본일위"/>
      <sheetName val="코드일람표"/>
      <sheetName val="sw1"/>
      <sheetName val="NOMUBI"/>
      <sheetName val="미드수량"/>
      <sheetName val="ABUT수량-A1"/>
      <sheetName val="DATE"/>
      <sheetName val="내역서"/>
      <sheetName val="내역"/>
      <sheetName val="수량산출서"/>
      <sheetName val="영창26"/>
      <sheetName val="2002상반기노임기준"/>
      <sheetName val="정렬"/>
      <sheetName val="견적서"/>
      <sheetName val="48전력선로일위"/>
      <sheetName val="요율"/>
      <sheetName val="프랜트면허"/>
      <sheetName val="관급"/>
      <sheetName val="토공총괄표"/>
      <sheetName val="guard(mac)"/>
      <sheetName val="갑지1"/>
      <sheetName val="단위량당중기"/>
      <sheetName val="단가"/>
      <sheetName val="오억미만"/>
      <sheetName val="위치조서"/>
      <sheetName val="수량집계"/>
      <sheetName val="공사개요"/>
      <sheetName val="배수통관(좌)"/>
      <sheetName val="98수문일위"/>
      <sheetName val="백암비스타내역"/>
      <sheetName val="손익분석"/>
      <sheetName val="교대(A1)"/>
      <sheetName val="평자재단가"/>
      <sheetName val="단가일람"/>
      <sheetName val="조경일람"/>
      <sheetName val="작업시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X"/>
      <sheetName val="지수산정"/>
      <sheetName val="기타산정"/>
      <sheetName val="조정산출표"/>
      <sheetName val="적용비대상"/>
      <sheetName val="도급금액"/>
      <sheetName val="적용토목"/>
      <sheetName val="지수토목"/>
      <sheetName val="접속도로1"/>
      <sheetName val="DB"/>
      <sheetName val="9GNG운반"/>
      <sheetName val="춘양토목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배수관총"/>
      <sheetName val="위치조서"/>
      <sheetName val="횡배수집계"/>
      <sheetName val="면벽집계"/>
      <sheetName val="흄관 날개벽"/>
      <sheetName val="종배수관"/>
      <sheetName val="배수관단위"/>
      <sheetName val="면벽 단수)"/>
      <sheetName val="Module1"/>
      <sheetName val="횡배수관토공수량"/>
      <sheetName val="접속도로1"/>
      <sheetName val="원가"/>
      <sheetName val="일위대가"/>
      <sheetName val="적용토목"/>
      <sheetName val="9GNG운반"/>
      <sheetName val="품셈총괄표"/>
      <sheetName val="공사개요"/>
      <sheetName val="갑지"/>
      <sheetName val="자료입력"/>
      <sheetName val="횡배수관수량총"/>
      <sheetName val="횡배수관수량"/>
      <sheetName val="횡배수관위치조서"/>
      <sheetName val="횡배수관"/>
      <sheetName val="평균높이산출근거"/>
      <sheetName val="적용단위길이"/>
      <sheetName val="횡배수관날개수량(구배1.5)"/>
      <sheetName val="횡배수관날개벽공제토&amp;공제떼산출식"/>
      <sheetName val="면벽"/>
      <sheetName val="집수정수량집계표"/>
      <sheetName val="집수정수량조서"/>
      <sheetName val="집수정"/>
      <sheetName val="종배수관수량"/>
      <sheetName val="종배수관위치조서"/>
      <sheetName val="종배수관면벽구"/>
      <sheetName val="종배수관(구)"/>
      <sheetName val="종배수관면벽신"/>
      <sheetName val="종배수관(신)"/>
      <sheetName val="맹암거수량집계표"/>
      <sheetName val="맹암거단위수량(토사)"/>
      <sheetName val="맹암거단위수량(암)"/>
      <sheetName val="맹암거단위수량(절성토경계부)"/>
      <sheetName val="맹암거위치조서"/>
      <sheetName val="특수기호강도거푸집"/>
      <sheetName val="피벗테이블데이터분석"/>
      <sheetName val="Dialog3"/>
      <sheetName val="조언자"/>
      <sheetName val="낙찰표"/>
      <sheetName val="DATA"/>
      <sheetName val="입찰안"/>
      <sheetName val="품셈TABLE"/>
      <sheetName val="매입세율"/>
      <sheetName val="일위대가(계측기설치)"/>
      <sheetName val="횡날개수집"/>
      <sheetName val="배수관공"/>
      <sheetName val="배수집계"/>
      <sheetName val="횡배수량집계"/>
      <sheetName val="횡배위치"/>
      <sheetName val="토공"/>
      <sheetName val="날개벽"/>
      <sheetName val="TYPE-1"/>
      <sheetName val="TYPE-2"/>
      <sheetName val="TYPE-3"/>
      <sheetName val="집수정 "/>
      <sheetName val="집수정TYPE1"/>
      <sheetName val="집수정TYPE2"/>
      <sheetName val="맨홀수량집계표"/>
      <sheetName val="맨홀위치및연장조서"/>
      <sheetName val="맨훌수량산출근거"/>
      <sheetName val="맨홀터파기"/>
      <sheetName val="빗물받이수량집계"/>
      <sheetName val="빗물받이단위수량"/>
      <sheetName val="집수정(주택용)집계"/>
      <sheetName val="집수정(주택용)단위수량"/>
      <sheetName val="Sheet5"/>
      <sheetName val="계산중"/>
      <sheetName val="배수관공집계"/>
      <sheetName val="Sheet2"/>
      <sheetName val="Sheet3"/>
      <sheetName val="내역표지"/>
      <sheetName val="전신환매도율"/>
      <sheetName val="수문일1"/>
      <sheetName val="설 계"/>
      <sheetName val="옹벽현"/>
      <sheetName val="연부97-1"/>
      <sheetName val="지급융통"/>
      <sheetName val="98수문일위"/>
      <sheetName val="단위수량"/>
      <sheetName val="맨홀수량산출"/>
      <sheetName val="DATE"/>
      <sheetName val="8.PILE  (돌출)"/>
      <sheetName val="3.바닥판설계"/>
      <sheetName val="내역"/>
      <sheetName val="미드수량"/>
      <sheetName val="아파트"/>
      <sheetName val="시중노임단가"/>
      <sheetName val="대로근거"/>
      <sheetName val="수량총괄"/>
      <sheetName val="직노"/>
      <sheetName val="을지"/>
      <sheetName val="일위대가(가설)"/>
      <sheetName val="암거날개벽재료집계"/>
      <sheetName val="설계예시"/>
      <sheetName val="일위대가-2"/>
      <sheetName val="내역서적용"/>
      <sheetName val="Baby일위대가"/>
      <sheetName val="FB25JN"/>
      <sheetName val="노임단가"/>
      <sheetName val="ABUT수량-A1"/>
      <sheetName val="내역서(삼호)"/>
      <sheetName val="날개수량1.5"/>
      <sheetName val="COL"/>
      <sheetName val="코드일람표"/>
      <sheetName val="옥외"/>
      <sheetName val="2003.4.1."/>
      <sheetName val="I一般比"/>
      <sheetName val="단가표 (2)"/>
      <sheetName val="IMPEADENCE MAP 취수장"/>
      <sheetName val="96보완계획7.12"/>
      <sheetName val="내역(전력)"/>
      <sheetName val="빗물받이(910-510-410)"/>
      <sheetName val="목차"/>
      <sheetName val="배선(낙차)"/>
      <sheetName val="평자재단가"/>
      <sheetName val="노무비단가"/>
      <sheetName val="적용건축"/>
      <sheetName val="교통대책내역"/>
      <sheetName val="을"/>
      <sheetName val="일반공사"/>
      <sheetName val="표  지"/>
      <sheetName val="세동별비상"/>
      <sheetName val="상수도토공집계표"/>
      <sheetName val="부하"/>
      <sheetName val="내역서"/>
      <sheetName val="자료"/>
      <sheetName val="데리네이타현황"/>
      <sheetName val="06 일위대가목록"/>
      <sheetName val="ITEM"/>
      <sheetName val="본공사"/>
      <sheetName val="식재인부"/>
      <sheetName val="내역서전체"/>
      <sheetName val="관급단가"/>
      <sheetName val="조도계산서 (도서)"/>
      <sheetName val="횡배수관집현황(2공구)"/>
      <sheetName val="옥외전력간선설비공사"/>
      <sheetName val="연산창"/>
      <sheetName val="일위대가서식"/>
      <sheetName val="품셈"/>
      <sheetName val="일위대가-1"/>
      <sheetName val="48전력선로일위"/>
      <sheetName val="단가표"/>
      <sheetName val="PIPE(UG)내역"/>
      <sheetName val="집계표"/>
      <sheetName val="INPUT"/>
      <sheetName val="code"/>
      <sheetName val=" 토목 처리장도급내역서 "/>
      <sheetName val="표지"/>
      <sheetName val="JUCKEYK"/>
      <sheetName val="-배수구조총재료"/>
      <sheetName val="환율change"/>
      <sheetName val="코드"/>
      <sheetName val="VXXXXX"/>
      <sheetName val="배수통관집계"/>
      <sheetName val="횡배수관집계"/>
      <sheetName val="횡배수관면벽토공집계"/>
      <sheetName val="횡배수관단위"/>
      <sheetName val="배수관현황"/>
      <sheetName val="배수관토공총집계"/>
      <sheetName val="D=400"/>
      <sheetName val="D=500"/>
      <sheetName val="D=600"/>
      <sheetName val="D=800"/>
      <sheetName val="이후출력금지"/>
      <sheetName val="표지 (2)"/>
      <sheetName val="면벽토공집계"/>
      <sheetName val="면벽단위수량"/>
      <sheetName val="표지 (3)"/>
      <sheetName val="종배수현황"/>
      <sheetName val="종배수집계"/>
      <sheetName val="종배수면벽단위"/>
      <sheetName val="종배수면벽"/>
      <sheetName val="1맨AO"/>
      <sheetName val="금액내역서"/>
      <sheetName val="#REF"/>
      <sheetName val="경비_원본"/>
      <sheetName val="갑지1"/>
      <sheetName val="프로젝트"/>
      <sheetName val="철거산출근거"/>
      <sheetName val="제수변 수량집계표(보통)"/>
      <sheetName val="기둥(원형)"/>
      <sheetName val="기초공"/>
      <sheetName val="000000"/>
      <sheetName val="표지1"/>
      <sheetName val="설계설명서"/>
      <sheetName val="Sheet3 (2)"/>
      <sheetName val="설계예산서"/>
      <sheetName val="운반거리표"/>
      <sheetName val="예정공정(6개월)"/>
      <sheetName val="관급자재간지"/>
      <sheetName val="자재집계간지"/>
      <sheetName val="자재집계"/>
      <sheetName val="토공간지"/>
      <sheetName val="토공집계표"/>
      <sheetName val="토공토적집계"/>
      <sheetName val="토적계산서"/>
      <sheetName val="축조공간지"/>
      <sheetName val="석축자재집계"/>
      <sheetName val="석축수량집계"/>
      <sheetName val="석축단위수량"/>
      <sheetName val="피복석전개도"/>
      <sheetName val="피복석평균높이"/>
      <sheetName val="끝마무리"/>
      <sheetName val="포장공간지"/>
      <sheetName val="포장공집계"/>
      <sheetName val="포장재료집계"/>
      <sheetName val="포장수량집계 "/>
      <sheetName val="상치포장"/>
      <sheetName val="상치포장토적"/>
      <sheetName val="상치포장 (2)"/>
      <sheetName val="접속포장토적"/>
      <sheetName val="신축이음"/>
      <sheetName val="EACT10"/>
      <sheetName val="unit 4"/>
      <sheetName val="원가계산서"/>
      <sheetName val="건축공사실행"/>
      <sheetName val="맨홀(2~4)"/>
      <sheetName val="총괄"/>
      <sheetName val="LOPCALC"/>
      <sheetName val="분전함신설"/>
      <sheetName val="접지1종"/>
      <sheetName val="수원공사비"/>
      <sheetName val="자재대"/>
      <sheetName val="기초단가"/>
      <sheetName val="증감조서"/>
      <sheetName val="sw1"/>
      <sheetName val="NOMUBI"/>
      <sheetName val="노임"/>
      <sheetName val="수원공"/>
      <sheetName val="연습장소"/>
      <sheetName val="흄관기초"/>
      <sheetName val="시화점실행"/>
      <sheetName val="BID"/>
      <sheetName val="위치"/>
      <sheetName val="항목(데이타삭제금지)"/>
      <sheetName val="영창26"/>
      <sheetName val="유기공정"/>
      <sheetName val="제직재"/>
      <sheetName val="설직재-1"/>
      <sheetName val="우각부보강"/>
      <sheetName val="단가(반정1교-원주)"/>
      <sheetName val="재료표"/>
      <sheetName val="중로근거"/>
      <sheetName val="1호맨홀토공"/>
      <sheetName val="참조자료"/>
      <sheetName val="토목주소"/>
      <sheetName val="프랜트면허"/>
      <sheetName val="1000 DB구축 부표"/>
      <sheetName val="자재일위(경)"/>
      <sheetName val="별표집계"/>
      <sheetName val="우수공,맨홀,집수정"/>
      <sheetName val="단가표 "/>
      <sheetName val="서울대규장각(가시설흙막이)"/>
      <sheetName val="2공구자재집"/>
      <sheetName val="가압장(토목)"/>
      <sheetName val="table"/>
      <sheetName val="차집관로"/>
      <sheetName val="원가계산"/>
      <sheetName val="교각1"/>
      <sheetName val="연결임시"/>
      <sheetName val="내역을"/>
      <sheetName val="포장수량집계"/>
      <sheetName val="조건표 (2)"/>
      <sheetName val="ATM기초철가"/>
      <sheetName val="배수통관(좌)"/>
      <sheetName val="가도공"/>
      <sheetName val="노무비집계표"/>
      <sheetName val="토사(PE)"/>
      <sheetName val="200"/>
      <sheetName val="단가"/>
      <sheetName val="통계연보"/>
      <sheetName val="소방"/>
      <sheetName val="단위량당중기"/>
      <sheetName val="간지1"/>
      <sheetName val="배수관공수량집계"/>
      <sheetName val="배수관집계표"/>
      <sheetName val="간지2"/>
      <sheetName val="배수관수량집계"/>
      <sheetName val="횡배수관수량집계"/>
      <sheetName val="횡배날개수량집계"/>
      <sheetName val="횡관현황"/>
      <sheetName val="터파기고PIPE"/>
      <sheetName val="횡배수관구체"/>
      <sheetName val="날개벽산출근거"/>
      <sheetName val="간지3"/>
      <sheetName val="종배수관수량집계표"/>
      <sheetName val="종배수관및면벽수량집계표"/>
      <sheetName val="종배수관및면벽현황"/>
      <sheetName val="종배수관단위수량"/>
      <sheetName val="간지4"/>
      <sheetName val="집수정수량집계"/>
      <sheetName val="집수정현황"/>
      <sheetName val="집수정그림"/>
      <sheetName val="인사자료총집계"/>
      <sheetName val="예산서"/>
      <sheetName val="총체보활공정표"/>
      <sheetName val="조경일람"/>
      <sheetName val="정부노임단가"/>
      <sheetName val="김포IO"/>
      <sheetName val="일지-H"/>
      <sheetName val="약전닥트"/>
      <sheetName val="FD"/>
      <sheetName val="건축부하"/>
      <sheetName val="FA설치명세"/>
      <sheetName val="처리단락"/>
      <sheetName val="99관저"/>
      <sheetName val="LD"/>
      <sheetName val="공통가설"/>
      <sheetName val="건축원가"/>
      <sheetName val="변경후원본2"/>
      <sheetName val="설계"/>
      <sheetName val="원본"/>
      <sheetName val="문학간접"/>
      <sheetName val="전신"/>
    </sheetNames>
    <sheetDataSet>
      <sheetData sheetId="0"/>
      <sheetData sheetId="1">
        <row r="2">
          <cell r="B2">
            <v>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>
        <row r="2">
          <cell r="B2">
            <v>6</v>
          </cell>
        </row>
      </sheetData>
      <sheetData sheetId="23"/>
      <sheetData sheetId="24">
        <row r="2">
          <cell r="B2">
            <v>6</v>
          </cell>
        </row>
      </sheetData>
      <sheetData sheetId="25">
        <row r="2">
          <cell r="B2">
            <v>6</v>
          </cell>
        </row>
      </sheetData>
      <sheetData sheetId="26">
        <row r="2">
          <cell r="B2">
            <v>6</v>
          </cell>
        </row>
      </sheetData>
      <sheetData sheetId="27">
        <row r="2">
          <cell r="B2">
            <v>6</v>
          </cell>
        </row>
      </sheetData>
      <sheetData sheetId="28">
        <row r="2">
          <cell r="B2">
            <v>6</v>
          </cell>
        </row>
      </sheetData>
      <sheetData sheetId="29">
        <row r="2">
          <cell r="B2">
            <v>6</v>
          </cell>
        </row>
      </sheetData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대가-2"/>
      <sheetName val="조견표-2"/>
      <sheetName val="기계경비"/>
      <sheetName val="일위대가-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대가"/>
      <sheetName val="원가"/>
      <sheetName val="영창26"/>
      <sheetName val="일위대가-1"/>
      <sheetName val="IMPEADENCE MAP 취수장"/>
      <sheetName val="산출근거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문"/>
      <sheetName val="여건보고"/>
      <sheetName val="목차"/>
      <sheetName val="사유서"/>
      <sheetName val="증감집계표"/>
      <sheetName val="증감내역"/>
      <sheetName val="수량증감"/>
      <sheetName val="단가조견표"/>
      <sheetName val="L형측구"/>
      <sheetName val="L형집계(당초)"/>
      <sheetName val="L형집계(변경)"/>
      <sheetName val="가시설"/>
      <sheetName val="도면"/>
      <sheetName val="산출근거"/>
      <sheetName val="옹벽현황"/>
      <sheetName val="보강토집계"/>
      <sheetName val="산출근거1"/>
      <sheetName val="산출근거2"/>
      <sheetName val="산출근거3"/>
      <sheetName val="206A01"/>
      <sheetName val="206B01"/>
      <sheetName val="303A01"/>
      <sheetName val="303B01"/>
      <sheetName val="347A010"/>
      <sheetName val="347A020"/>
      <sheetName val="347A03"/>
      <sheetName val="347B01"/>
      <sheetName val="347B02"/>
      <sheetName val="347C01"/>
      <sheetName val="347C02"/>
      <sheetName val="B215D00"/>
      <sheetName val="B352000"/>
      <sheetName val="B403000"/>
      <sheetName val="적용노임단가표"/>
      <sheetName val="단가조사표"/>
      <sheetName val="A-4"/>
      <sheetName val="원가"/>
      <sheetName val="IMPEADENCE MAP 취수장"/>
      <sheetName val="단가(반정1교-원주)"/>
      <sheetName val="입력자료(노무비)"/>
      <sheetName val="수량산출서"/>
      <sheetName val="Type(123)"/>
      <sheetName val="단가표1"/>
      <sheetName val="원성육교 보강토옹벽 설치 (하반기 단가)"/>
      <sheetName val="ABUT수량-A1"/>
      <sheetName val="계산중"/>
      <sheetName val="9GNG운반"/>
      <sheetName val="설계예산서"/>
      <sheetName val="흄관기초"/>
      <sheetName val="일위대가-1"/>
      <sheetName val="200"/>
      <sheetName val="INPUT"/>
      <sheetName val="#REF"/>
      <sheetName val="XL4Poppy"/>
      <sheetName val="4)유동표"/>
      <sheetName val="터파기및재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-WORK"/>
      <sheetName val="ITEM"/>
      <sheetName val="단가조사서"/>
      <sheetName val="- INFORMATION -"/>
      <sheetName val="재경비"/>
      <sheetName val="기타공사비"/>
      <sheetName val="공사비 (2)"/>
      <sheetName val="공량산출 (전등)"/>
      <sheetName val="공사비"/>
      <sheetName val="공량산출(가로등)"/>
      <sheetName val="단가"/>
      <sheetName val="일위대가집계표(사급)"/>
      <sheetName val="일위대가(사급)"/>
      <sheetName val="공량산출 (수변전)"/>
      <sheetName val="공량산출 (약전)"/>
      <sheetName val="공량산출 (소방)"/>
      <sheetName val="Y_WORK"/>
      <sheetName val="일위대가-2"/>
    </sheetNames>
    <sheetDataSet>
      <sheetData sheetId="0" refreshError="1">
        <row r="22">
          <cell r="G22">
            <v>0</v>
          </cell>
          <cell r="H22">
            <v>0</v>
          </cell>
          <cell r="J22">
            <v>205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J23">
            <v>270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J24">
            <v>377</v>
          </cell>
          <cell r="K24">
            <v>0</v>
          </cell>
          <cell r="L24">
            <v>0</v>
          </cell>
        </row>
        <row r="25">
          <cell r="G25">
            <v>0</v>
          </cell>
          <cell r="H25">
            <v>0</v>
          </cell>
          <cell r="J25">
            <v>576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J26">
            <v>971</v>
          </cell>
          <cell r="K26">
            <v>0</v>
          </cell>
          <cell r="L26">
            <v>0</v>
          </cell>
        </row>
        <row r="27">
          <cell r="G27">
            <v>0</v>
          </cell>
          <cell r="H27">
            <v>0</v>
          </cell>
          <cell r="J27">
            <v>1348</v>
          </cell>
          <cell r="K27">
            <v>0</v>
          </cell>
          <cell r="L27">
            <v>0</v>
          </cell>
        </row>
        <row r="28">
          <cell r="G28">
            <v>0</v>
          </cell>
          <cell r="H28">
            <v>0</v>
          </cell>
          <cell r="J28">
            <v>2032</v>
          </cell>
          <cell r="K28">
            <v>0</v>
          </cell>
          <cell r="L28">
            <v>0</v>
          </cell>
        </row>
        <row r="29">
          <cell r="G29">
            <v>0</v>
          </cell>
          <cell r="H29">
            <v>0</v>
          </cell>
          <cell r="J29">
            <v>3212</v>
          </cell>
          <cell r="K29">
            <v>0</v>
          </cell>
          <cell r="L29">
            <v>0</v>
          </cell>
        </row>
        <row r="30">
          <cell r="G30">
            <v>0</v>
          </cell>
          <cell r="H30">
            <v>0</v>
          </cell>
          <cell r="J30">
            <v>4099</v>
          </cell>
          <cell r="K30">
            <v>0</v>
          </cell>
          <cell r="L30">
            <v>0</v>
          </cell>
        </row>
        <row r="31">
          <cell r="G31">
            <v>0</v>
          </cell>
          <cell r="H31">
            <v>0</v>
          </cell>
          <cell r="J31">
            <v>4785</v>
          </cell>
          <cell r="K31">
            <v>0</v>
          </cell>
          <cell r="L31">
            <v>0</v>
          </cell>
        </row>
        <row r="32">
          <cell r="G32">
            <v>0</v>
          </cell>
          <cell r="H32">
            <v>0</v>
          </cell>
          <cell r="J32">
            <v>7660</v>
          </cell>
          <cell r="K32">
            <v>0</v>
          </cell>
          <cell r="L32">
            <v>0</v>
          </cell>
        </row>
        <row r="33">
          <cell r="G33">
            <v>0</v>
          </cell>
          <cell r="H33">
            <v>0</v>
          </cell>
          <cell r="J33">
            <v>53</v>
          </cell>
          <cell r="K33">
            <v>0</v>
          </cell>
          <cell r="L33">
            <v>0</v>
          </cell>
        </row>
        <row r="34">
          <cell r="G34">
            <v>0</v>
          </cell>
          <cell r="H34">
            <v>0</v>
          </cell>
          <cell r="J34">
            <v>80</v>
          </cell>
          <cell r="K34">
            <v>0</v>
          </cell>
          <cell r="L34">
            <v>0</v>
          </cell>
        </row>
        <row r="35">
          <cell r="G35">
            <v>0</v>
          </cell>
          <cell r="H35">
            <v>0</v>
          </cell>
          <cell r="J35">
            <v>119</v>
          </cell>
          <cell r="K35">
            <v>0</v>
          </cell>
          <cell r="L35">
            <v>0</v>
          </cell>
        </row>
        <row r="36">
          <cell r="G36">
            <v>0</v>
          </cell>
          <cell r="H36">
            <v>0</v>
          </cell>
          <cell r="J36">
            <v>163</v>
          </cell>
          <cell r="K36">
            <v>0</v>
          </cell>
          <cell r="L36">
            <v>0</v>
          </cell>
        </row>
        <row r="37">
          <cell r="G37">
            <v>0</v>
          </cell>
          <cell r="H37">
            <v>0</v>
          </cell>
          <cell r="J37">
            <v>228</v>
          </cell>
          <cell r="K37">
            <v>0</v>
          </cell>
          <cell r="L37">
            <v>0</v>
          </cell>
        </row>
        <row r="38">
          <cell r="G38">
            <v>0</v>
          </cell>
          <cell r="H38">
            <v>0</v>
          </cell>
          <cell r="J38">
            <v>351</v>
          </cell>
          <cell r="K38">
            <v>0</v>
          </cell>
          <cell r="L38">
            <v>0</v>
          </cell>
        </row>
        <row r="39">
          <cell r="G39">
            <v>0</v>
          </cell>
          <cell r="H39">
            <v>0</v>
          </cell>
          <cell r="J39">
            <v>613</v>
          </cell>
          <cell r="K39">
            <v>0</v>
          </cell>
          <cell r="L39">
            <v>0</v>
          </cell>
        </row>
        <row r="40">
          <cell r="G40">
            <v>0</v>
          </cell>
          <cell r="H40">
            <v>0</v>
          </cell>
          <cell r="J40">
            <v>930</v>
          </cell>
          <cell r="K40">
            <v>0</v>
          </cell>
          <cell r="L40">
            <v>0</v>
          </cell>
        </row>
        <row r="41">
          <cell r="G41">
            <v>0</v>
          </cell>
          <cell r="H41">
            <v>0</v>
          </cell>
          <cell r="J41">
            <v>1431</v>
          </cell>
          <cell r="K41">
            <v>0</v>
          </cell>
          <cell r="L41">
            <v>0</v>
          </cell>
        </row>
        <row r="42">
          <cell r="G42">
            <v>0</v>
          </cell>
          <cell r="H42">
            <v>0</v>
          </cell>
          <cell r="J42">
            <v>56</v>
          </cell>
          <cell r="K42">
            <v>0</v>
          </cell>
          <cell r="L42">
            <v>0</v>
          </cell>
        </row>
        <row r="43">
          <cell r="G43">
            <v>0</v>
          </cell>
          <cell r="H43">
            <v>0</v>
          </cell>
          <cell r="J43">
            <v>92</v>
          </cell>
          <cell r="K43">
            <v>0</v>
          </cell>
          <cell r="L43">
            <v>0</v>
          </cell>
        </row>
        <row r="44">
          <cell r="G44">
            <v>0</v>
          </cell>
          <cell r="H44">
            <v>0</v>
          </cell>
          <cell r="J44">
            <v>135</v>
          </cell>
          <cell r="K44">
            <v>0</v>
          </cell>
          <cell r="L44">
            <v>0</v>
          </cell>
        </row>
        <row r="45">
          <cell r="G45">
            <v>0</v>
          </cell>
          <cell r="H45">
            <v>0</v>
          </cell>
          <cell r="J45">
            <v>2520</v>
          </cell>
          <cell r="K45">
            <v>0</v>
          </cell>
          <cell r="L45">
            <v>0</v>
          </cell>
        </row>
        <row r="46">
          <cell r="G46">
            <v>0</v>
          </cell>
          <cell r="H46">
            <v>0</v>
          </cell>
          <cell r="J46">
            <v>3140</v>
          </cell>
          <cell r="K46">
            <v>0</v>
          </cell>
          <cell r="L46">
            <v>0</v>
          </cell>
        </row>
        <row r="47">
          <cell r="G47">
            <v>0</v>
          </cell>
          <cell r="H47">
            <v>0</v>
          </cell>
          <cell r="J47">
            <v>7691</v>
          </cell>
          <cell r="K47">
            <v>0</v>
          </cell>
          <cell r="L47">
            <v>0</v>
          </cell>
        </row>
        <row r="48">
          <cell r="G48">
            <v>0</v>
          </cell>
          <cell r="H48">
            <v>0</v>
          </cell>
          <cell r="J48">
            <v>1173</v>
          </cell>
          <cell r="K48">
            <v>0</v>
          </cell>
          <cell r="L48">
            <v>0</v>
          </cell>
        </row>
        <row r="49">
          <cell r="G49">
            <v>0</v>
          </cell>
          <cell r="H49">
            <v>0</v>
          </cell>
          <cell r="J49">
            <v>3436</v>
          </cell>
          <cell r="K49">
            <v>0</v>
          </cell>
          <cell r="L49">
            <v>0</v>
          </cell>
        </row>
        <row r="50">
          <cell r="G50">
            <v>0</v>
          </cell>
          <cell r="H50">
            <v>0</v>
          </cell>
          <cell r="J50">
            <v>243</v>
          </cell>
          <cell r="K50">
            <v>0</v>
          </cell>
          <cell r="L50">
            <v>0</v>
          </cell>
        </row>
        <row r="51">
          <cell r="G51">
            <v>0</v>
          </cell>
          <cell r="H51">
            <v>0</v>
          </cell>
          <cell r="J51">
            <v>351</v>
          </cell>
          <cell r="K51">
            <v>0</v>
          </cell>
          <cell r="L51">
            <v>0</v>
          </cell>
        </row>
        <row r="52">
          <cell r="G52">
            <v>0</v>
          </cell>
          <cell r="H52">
            <v>0</v>
          </cell>
          <cell r="J52">
            <v>459</v>
          </cell>
          <cell r="K52">
            <v>0</v>
          </cell>
          <cell r="L52">
            <v>0</v>
          </cell>
        </row>
        <row r="53">
          <cell r="G53">
            <v>0</v>
          </cell>
          <cell r="H53">
            <v>0</v>
          </cell>
          <cell r="J53">
            <v>819</v>
          </cell>
          <cell r="K53">
            <v>0</v>
          </cell>
          <cell r="L53">
            <v>0</v>
          </cell>
        </row>
        <row r="54">
          <cell r="G54">
            <v>0</v>
          </cell>
          <cell r="H54">
            <v>0</v>
          </cell>
          <cell r="J54">
            <v>1043</v>
          </cell>
          <cell r="K54">
            <v>0</v>
          </cell>
          <cell r="L54">
            <v>0</v>
          </cell>
        </row>
        <row r="55">
          <cell r="G55">
            <v>0</v>
          </cell>
          <cell r="H55">
            <v>0</v>
          </cell>
          <cell r="J55">
            <v>1611</v>
          </cell>
          <cell r="K55">
            <v>0</v>
          </cell>
          <cell r="L55">
            <v>0</v>
          </cell>
        </row>
        <row r="56">
          <cell r="G56">
            <v>0</v>
          </cell>
          <cell r="H56">
            <v>0</v>
          </cell>
          <cell r="J56">
            <v>2287</v>
          </cell>
          <cell r="K56">
            <v>0</v>
          </cell>
          <cell r="L56">
            <v>0</v>
          </cell>
        </row>
        <row r="57">
          <cell r="G57">
            <v>0</v>
          </cell>
          <cell r="H57">
            <v>0</v>
          </cell>
          <cell r="J57">
            <v>3073</v>
          </cell>
          <cell r="K57">
            <v>0</v>
          </cell>
          <cell r="L57">
            <v>0</v>
          </cell>
        </row>
        <row r="58">
          <cell r="G58">
            <v>0</v>
          </cell>
          <cell r="H58">
            <v>0</v>
          </cell>
          <cell r="J58">
            <v>3735</v>
          </cell>
          <cell r="K58">
            <v>0</v>
          </cell>
          <cell r="L58">
            <v>0</v>
          </cell>
        </row>
        <row r="59">
          <cell r="G59">
            <v>0</v>
          </cell>
          <cell r="H59">
            <v>0</v>
          </cell>
          <cell r="J59">
            <v>5402</v>
          </cell>
          <cell r="K59">
            <v>0</v>
          </cell>
          <cell r="L59">
            <v>0</v>
          </cell>
        </row>
        <row r="60">
          <cell r="G60">
            <v>0</v>
          </cell>
          <cell r="H60">
            <v>0</v>
          </cell>
          <cell r="J60">
            <v>5445</v>
          </cell>
          <cell r="K60">
            <v>0</v>
          </cell>
          <cell r="L60">
            <v>0</v>
          </cell>
        </row>
        <row r="61">
          <cell r="G61">
            <v>0</v>
          </cell>
          <cell r="H61">
            <v>0</v>
          </cell>
          <cell r="J61">
            <v>9495</v>
          </cell>
          <cell r="K61">
            <v>0</v>
          </cell>
          <cell r="L61">
            <v>0</v>
          </cell>
        </row>
        <row r="62">
          <cell r="G62">
            <v>0</v>
          </cell>
          <cell r="H62">
            <v>0</v>
          </cell>
          <cell r="J62">
            <v>11070</v>
          </cell>
          <cell r="K62">
            <v>0</v>
          </cell>
          <cell r="L62">
            <v>0</v>
          </cell>
        </row>
        <row r="63">
          <cell r="G63">
            <v>0</v>
          </cell>
          <cell r="H63">
            <v>0</v>
          </cell>
          <cell r="J63">
            <v>13140</v>
          </cell>
          <cell r="K63">
            <v>0</v>
          </cell>
          <cell r="L63">
            <v>0</v>
          </cell>
        </row>
        <row r="64">
          <cell r="G64">
            <v>0</v>
          </cell>
          <cell r="H64">
            <v>0</v>
          </cell>
          <cell r="J64">
            <v>477</v>
          </cell>
          <cell r="K64">
            <v>0</v>
          </cell>
          <cell r="L64">
            <v>0</v>
          </cell>
        </row>
        <row r="65">
          <cell r="G65">
            <v>0</v>
          </cell>
          <cell r="H65">
            <v>0</v>
          </cell>
          <cell r="J65">
            <v>603</v>
          </cell>
          <cell r="K65">
            <v>0</v>
          </cell>
          <cell r="L65">
            <v>0</v>
          </cell>
        </row>
        <row r="66">
          <cell r="G66">
            <v>0</v>
          </cell>
          <cell r="H66">
            <v>0</v>
          </cell>
          <cell r="J66">
            <v>725</v>
          </cell>
          <cell r="K66">
            <v>0</v>
          </cell>
          <cell r="L66">
            <v>0</v>
          </cell>
        </row>
        <row r="67">
          <cell r="G67">
            <v>0</v>
          </cell>
          <cell r="H67">
            <v>0</v>
          </cell>
          <cell r="J67">
            <v>914</v>
          </cell>
          <cell r="K67">
            <v>0</v>
          </cell>
          <cell r="L67">
            <v>0</v>
          </cell>
        </row>
        <row r="68">
          <cell r="G68">
            <v>0</v>
          </cell>
          <cell r="H68">
            <v>0</v>
          </cell>
          <cell r="J68">
            <v>1632</v>
          </cell>
          <cell r="K68">
            <v>0</v>
          </cell>
          <cell r="L68">
            <v>0</v>
          </cell>
        </row>
        <row r="69">
          <cell r="G69">
            <v>0</v>
          </cell>
          <cell r="H69">
            <v>0</v>
          </cell>
          <cell r="J69">
            <v>2160</v>
          </cell>
          <cell r="K69">
            <v>0</v>
          </cell>
          <cell r="L69">
            <v>0</v>
          </cell>
        </row>
        <row r="70">
          <cell r="G70">
            <v>0</v>
          </cell>
          <cell r="H70">
            <v>0</v>
          </cell>
          <cell r="J70">
            <v>3327</v>
          </cell>
          <cell r="K70">
            <v>0</v>
          </cell>
          <cell r="L70">
            <v>0</v>
          </cell>
        </row>
        <row r="71">
          <cell r="G71">
            <v>0</v>
          </cell>
          <cell r="H71">
            <v>0</v>
          </cell>
          <cell r="J71">
            <v>5772</v>
          </cell>
          <cell r="K71">
            <v>0</v>
          </cell>
          <cell r="L71">
            <v>0</v>
          </cell>
        </row>
        <row r="72">
          <cell r="G72">
            <v>0</v>
          </cell>
          <cell r="H72">
            <v>0</v>
          </cell>
          <cell r="J72">
            <v>501</v>
          </cell>
          <cell r="K72">
            <v>0</v>
          </cell>
          <cell r="L72">
            <v>0</v>
          </cell>
        </row>
        <row r="73">
          <cell r="G73">
            <v>0</v>
          </cell>
          <cell r="H73">
            <v>0</v>
          </cell>
          <cell r="J73">
            <v>762</v>
          </cell>
          <cell r="K73">
            <v>0</v>
          </cell>
          <cell r="L73">
            <v>0</v>
          </cell>
        </row>
        <row r="74">
          <cell r="G74">
            <v>0</v>
          </cell>
          <cell r="H74">
            <v>0</v>
          </cell>
          <cell r="J74">
            <v>1055</v>
          </cell>
          <cell r="K74">
            <v>0</v>
          </cell>
          <cell r="L74">
            <v>0</v>
          </cell>
        </row>
        <row r="75">
          <cell r="G75">
            <v>0</v>
          </cell>
          <cell r="H75">
            <v>0</v>
          </cell>
          <cell r="J75">
            <v>1338</v>
          </cell>
          <cell r="K75">
            <v>0</v>
          </cell>
          <cell r="L75">
            <v>0</v>
          </cell>
        </row>
        <row r="76">
          <cell r="G76">
            <v>0</v>
          </cell>
          <cell r="H76">
            <v>0</v>
          </cell>
          <cell r="J76">
            <v>2400</v>
          </cell>
          <cell r="K76">
            <v>0</v>
          </cell>
          <cell r="L76">
            <v>0</v>
          </cell>
        </row>
        <row r="77">
          <cell r="G77">
            <v>0</v>
          </cell>
          <cell r="H77">
            <v>0</v>
          </cell>
          <cell r="J77">
            <v>3231</v>
          </cell>
          <cell r="K77">
            <v>0</v>
          </cell>
          <cell r="L77">
            <v>0</v>
          </cell>
        </row>
        <row r="78">
          <cell r="G78">
            <v>0</v>
          </cell>
          <cell r="H78">
            <v>0</v>
          </cell>
          <cell r="J78">
            <v>5202</v>
          </cell>
          <cell r="K78">
            <v>0</v>
          </cell>
          <cell r="L78">
            <v>0</v>
          </cell>
        </row>
        <row r="79">
          <cell r="G79">
            <v>0</v>
          </cell>
          <cell r="H79">
            <v>0</v>
          </cell>
          <cell r="J79">
            <v>8728</v>
          </cell>
          <cell r="K79">
            <v>0</v>
          </cell>
          <cell r="L79">
            <v>0</v>
          </cell>
        </row>
        <row r="80">
          <cell r="G80">
            <v>0</v>
          </cell>
          <cell r="H80">
            <v>0</v>
          </cell>
          <cell r="J80">
            <v>990</v>
          </cell>
          <cell r="K80">
            <v>0</v>
          </cell>
          <cell r="L80">
            <v>0</v>
          </cell>
        </row>
        <row r="81">
          <cell r="G81">
            <v>0</v>
          </cell>
          <cell r="H81">
            <v>0</v>
          </cell>
          <cell r="J81">
            <v>1305</v>
          </cell>
          <cell r="K81">
            <v>0</v>
          </cell>
          <cell r="L81">
            <v>0</v>
          </cell>
        </row>
        <row r="82">
          <cell r="G82">
            <v>0</v>
          </cell>
          <cell r="H82">
            <v>0</v>
          </cell>
          <cell r="J82">
            <v>1701</v>
          </cell>
          <cell r="K82">
            <v>0</v>
          </cell>
          <cell r="L82">
            <v>0</v>
          </cell>
        </row>
        <row r="83">
          <cell r="G83">
            <v>0</v>
          </cell>
          <cell r="H83">
            <v>0</v>
          </cell>
          <cell r="J83">
            <v>3060</v>
          </cell>
          <cell r="K83">
            <v>0</v>
          </cell>
          <cell r="L83">
            <v>0</v>
          </cell>
        </row>
        <row r="84">
          <cell r="G84">
            <v>0</v>
          </cell>
          <cell r="H84">
            <v>0</v>
          </cell>
          <cell r="J84">
            <v>4086</v>
          </cell>
          <cell r="K84">
            <v>0</v>
          </cell>
          <cell r="L84">
            <v>0</v>
          </cell>
        </row>
        <row r="85">
          <cell r="G85">
            <v>0</v>
          </cell>
          <cell r="H85">
            <v>0</v>
          </cell>
          <cell r="J85">
            <v>6660</v>
          </cell>
          <cell r="K85">
            <v>0</v>
          </cell>
          <cell r="L85">
            <v>0</v>
          </cell>
        </row>
        <row r="86">
          <cell r="G86">
            <v>0</v>
          </cell>
          <cell r="H86">
            <v>0</v>
          </cell>
          <cell r="J86">
            <v>11250</v>
          </cell>
          <cell r="K86">
            <v>0</v>
          </cell>
          <cell r="L86">
            <v>0</v>
          </cell>
        </row>
        <row r="87">
          <cell r="G87">
            <v>0</v>
          </cell>
          <cell r="H87">
            <v>0</v>
          </cell>
          <cell r="J87">
            <v>7020</v>
          </cell>
          <cell r="K87">
            <v>0</v>
          </cell>
          <cell r="L87">
            <v>0</v>
          </cell>
        </row>
        <row r="88">
          <cell r="G88">
            <v>0</v>
          </cell>
          <cell r="H88">
            <v>0</v>
          </cell>
          <cell r="J88">
            <v>7830</v>
          </cell>
          <cell r="K88">
            <v>0</v>
          </cell>
          <cell r="L88">
            <v>0</v>
          </cell>
        </row>
        <row r="89">
          <cell r="G89">
            <v>0</v>
          </cell>
          <cell r="H89">
            <v>0</v>
          </cell>
          <cell r="J89">
            <v>13410</v>
          </cell>
          <cell r="K89">
            <v>0</v>
          </cell>
          <cell r="L89">
            <v>0</v>
          </cell>
        </row>
        <row r="90">
          <cell r="G90">
            <v>0</v>
          </cell>
          <cell r="H90">
            <v>0</v>
          </cell>
          <cell r="J90">
            <v>7920</v>
          </cell>
          <cell r="K90">
            <v>0</v>
          </cell>
          <cell r="L90">
            <v>0</v>
          </cell>
        </row>
        <row r="91">
          <cell r="G91">
            <v>0</v>
          </cell>
          <cell r="H91">
            <v>0</v>
          </cell>
          <cell r="J91">
            <v>8730</v>
          </cell>
          <cell r="K91">
            <v>0</v>
          </cell>
          <cell r="L91">
            <v>0</v>
          </cell>
        </row>
        <row r="92">
          <cell r="G92">
            <v>0</v>
          </cell>
          <cell r="H92">
            <v>0</v>
          </cell>
          <cell r="J92">
            <v>15300</v>
          </cell>
          <cell r="K92">
            <v>0</v>
          </cell>
          <cell r="L92">
            <v>0</v>
          </cell>
        </row>
        <row r="93">
          <cell r="G93">
            <v>0</v>
          </cell>
          <cell r="H93">
            <v>0</v>
          </cell>
          <cell r="J93">
            <v>463</v>
          </cell>
          <cell r="K93">
            <v>0</v>
          </cell>
          <cell r="L93">
            <v>0</v>
          </cell>
        </row>
        <row r="94">
          <cell r="G94">
            <v>0</v>
          </cell>
          <cell r="H94">
            <v>0</v>
          </cell>
          <cell r="J94">
            <v>565</v>
          </cell>
          <cell r="K94">
            <v>0</v>
          </cell>
          <cell r="L94">
            <v>0</v>
          </cell>
        </row>
        <row r="95">
          <cell r="G95">
            <v>0</v>
          </cell>
          <cell r="H95">
            <v>0</v>
          </cell>
          <cell r="J95">
            <v>690</v>
          </cell>
          <cell r="K95">
            <v>0</v>
          </cell>
          <cell r="L95">
            <v>0</v>
          </cell>
        </row>
        <row r="96">
          <cell r="G96">
            <v>0</v>
          </cell>
          <cell r="H96">
            <v>0</v>
          </cell>
          <cell r="J96">
            <v>787</v>
          </cell>
          <cell r="K96">
            <v>0</v>
          </cell>
          <cell r="L96">
            <v>0</v>
          </cell>
        </row>
        <row r="97">
          <cell r="G97">
            <v>0</v>
          </cell>
          <cell r="H97">
            <v>0</v>
          </cell>
          <cell r="J97">
            <v>909</v>
          </cell>
          <cell r="K97">
            <v>0</v>
          </cell>
          <cell r="L97">
            <v>0</v>
          </cell>
        </row>
        <row r="98">
          <cell r="G98">
            <v>0</v>
          </cell>
          <cell r="H98">
            <v>0</v>
          </cell>
          <cell r="J98">
            <v>972</v>
          </cell>
          <cell r="K98">
            <v>0</v>
          </cell>
          <cell r="L98">
            <v>0</v>
          </cell>
        </row>
        <row r="99">
          <cell r="G99">
            <v>0</v>
          </cell>
          <cell r="H99">
            <v>0</v>
          </cell>
          <cell r="J99">
            <v>1211</v>
          </cell>
          <cell r="K99">
            <v>0</v>
          </cell>
          <cell r="L99">
            <v>0</v>
          </cell>
        </row>
        <row r="100">
          <cell r="G100">
            <v>0</v>
          </cell>
          <cell r="H100">
            <v>0</v>
          </cell>
          <cell r="J100">
            <v>1319</v>
          </cell>
          <cell r="K100">
            <v>0</v>
          </cell>
          <cell r="L100">
            <v>0</v>
          </cell>
        </row>
        <row r="101">
          <cell r="G101">
            <v>0</v>
          </cell>
          <cell r="H101">
            <v>0</v>
          </cell>
          <cell r="J101">
            <v>1514</v>
          </cell>
          <cell r="K101">
            <v>0</v>
          </cell>
          <cell r="L101">
            <v>0</v>
          </cell>
        </row>
        <row r="102">
          <cell r="G102">
            <v>0</v>
          </cell>
          <cell r="H102">
            <v>0</v>
          </cell>
          <cell r="J102">
            <v>1679</v>
          </cell>
          <cell r="K102">
            <v>0</v>
          </cell>
          <cell r="L102">
            <v>0</v>
          </cell>
        </row>
        <row r="103">
          <cell r="G103">
            <v>0</v>
          </cell>
          <cell r="H103">
            <v>0</v>
          </cell>
          <cell r="J103">
            <v>2175</v>
          </cell>
          <cell r="K103">
            <v>0</v>
          </cell>
          <cell r="L103">
            <v>0</v>
          </cell>
        </row>
        <row r="104">
          <cell r="G104">
            <v>0</v>
          </cell>
          <cell r="H104">
            <v>0</v>
          </cell>
          <cell r="J104">
            <v>2459</v>
          </cell>
          <cell r="K104">
            <v>0</v>
          </cell>
          <cell r="L104">
            <v>0</v>
          </cell>
        </row>
        <row r="105">
          <cell r="G105">
            <v>0</v>
          </cell>
          <cell r="H105">
            <v>0</v>
          </cell>
          <cell r="J105">
            <v>3108</v>
          </cell>
          <cell r="K105">
            <v>0</v>
          </cell>
          <cell r="L105">
            <v>0</v>
          </cell>
        </row>
        <row r="106">
          <cell r="G106">
            <v>0</v>
          </cell>
          <cell r="H106">
            <v>0</v>
          </cell>
          <cell r="J106">
            <v>3391</v>
          </cell>
          <cell r="K106">
            <v>0</v>
          </cell>
          <cell r="L106">
            <v>0</v>
          </cell>
        </row>
        <row r="107">
          <cell r="G107">
            <v>0</v>
          </cell>
          <cell r="H107">
            <v>0</v>
          </cell>
          <cell r="J107">
            <v>3795</v>
          </cell>
          <cell r="K107">
            <v>0</v>
          </cell>
          <cell r="L107">
            <v>0</v>
          </cell>
        </row>
        <row r="108">
          <cell r="G108">
            <v>0</v>
          </cell>
          <cell r="H108">
            <v>0</v>
          </cell>
          <cell r="J108">
            <v>1204</v>
          </cell>
          <cell r="K108">
            <v>0</v>
          </cell>
          <cell r="L108">
            <v>0</v>
          </cell>
        </row>
        <row r="109">
          <cell r="G109">
            <v>0</v>
          </cell>
          <cell r="H109">
            <v>0</v>
          </cell>
          <cell r="J109">
            <v>637</v>
          </cell>
          <cell r="K109">
            <v>0</v>
          </cell>
          <cell r="L109">
            <v>0</v>
          </cell>
        </row>
        <row r="110">
          <cell r="G110">
            <v>0</v>
          </cell>
          <cell r="H110">
            <v>0</v>
          </cell>
          <cell r="J110">
            <v>693</v>
          </cell>
          <cell r="K110">
            <v>0</v>
          </cell>
          <cell r="L110">
            <v>0</v>
          </cell>
        </row>
        <row r="111">
          <cell r="G111">
            <v>0</v>
          </cell>
          <cell r="H111">
            <v>0</v>
          </cell>
          <cell r="J111">
            <v>802</v>
          </cell>
          <cell r="K111">
            <v>0</v>
          </cell>
          <cell r="L111">
            <v>0</v>
          </cell>
        </row>
        <row r="112">
          <cell r="G112">
            <v>0</v>
          </cell>
          <cell r="H112">
            <v>0</v>
          </cell>
          <cell r="J112">
            <v>775</v>
          </cell>
          <cell r="K112">
            <v>0</v>
          </cell>
          <cell r="L112">
            <v>0</v>
          </cell>
        </row>
        <row r="113">
          <cell r="G113">
            <v>0</v>
          </cell>
          <cell r="H113">
            <v>0</v>
          </cell>
          <cell r="J113">
            <v>1543</v>
          </cell>
          <cell r="K113">
            <v>0</v>
          </cell>
          <cell r="L113">
            <v>0</v>
          </cell>
        </row>
        <row r="114">
          <cell r="G114">
            <v>0</v>
          </cell>
          <cell r="H114">
            <v>0</v>
          </cell>
          <cell r="J114">
            <v>4309</v>
          </cell>
          <cell r="K114">
            <v>0</v>
          </cell>
          <cell r="L114">
            <v>0</v>
          </cell>
        </row>
        <row r="115">
          <cell r="G115">
            <v>0</v>
          </cell>
          <cell r="H115">
            <v>0</v>
          </cell>
          <cell r="J115">
            <v>637</v>
          </cell>
          <cell r="K115">
            <v>0</v>
          </cell>
          <cell r="L115">
            <v>0</v>
          </cell>
        </row>
        <row r="116">
          <cell r="G116">
            <v>0</v>
          </cell>
          <cell r="H116">
            <v>0</v>
          </cell>
          <cell r="J116">
            <v>714</v>
          </cell>
          <cell r="K116">
            <v>0</v>
          </cell>
          <cell r="L116">
            <v>0</v>
          </cell>
        </row>
        <row r="117">
          <cell r="G117">
            <v>0</v>
          </cell>
          <cell r="H117">
            <v>0</v>
          </cell>
          <cell r="J117">
            <v>3354</v>
          </cell>
          <cell r="K117">
            <v>0</v>
          </cell>
          <cell r="L117">
            <v>0</v>
          </cell>
        </row>
        <row r="118">
          <cell r="G118">
            <v>0</v>
          </cell>
          <cell r="H118">
            <v>0</v>
          </cell>
          <cell r="J118">
            <v>1540</v>
          </cell>
          <cell r="K118">
            <v>0</v>
          </cell>
          <cell r="L118">
            <v>0</v>
          </cell>
        </row>
        <row r="119">
          <cell r="G119">
            <v>0</v>
          </cell>
          <cell r="H119">
            <v>0</v>
          </cell>
          <cell r="J119">
            <v>624</v>
          </cell>
          <cell r="K119">
            <v>0</v>
          </cell>
          <cell r="L119">
            <v>0</v>
          </cell>
        </row>
        <row r="120">
          <cell r="G120">
            <v>0</v>
          </cell>
          <cell r="H120">
            <v>0</v>
          </cell>
          <cell r="J120">
            <v>783</v>
          </cell>
          <cell r="K120">
            <v>0</v>
          </cell>
          <cell r="L120">
            <v>0</v>
          </cell>
        </row>
        <row r="121">
          <cell r="G121">
            <v>0</v>
          </cell>
          <cell r="H121">
            <v>0</v>
          </cell>
          <cell r="J121">
            <v>1158</v>
          </cell>
          <cell r="K121">
            <v>0</v>
          </cell>
          <cell r="L121">
            <v>0</v>
          </cell>
        </row>
        <row r="122">
          <cell r="G122">
            <v>0</v>
          </cell>
          <cell r="H122">
            <v>0</v>
          </cell>
          <cell r="J122">
            <v>1372</v>
          </cell>
          <cell r="K122">
            <v>0</v>
          </cell>
          <cell r="L122">
            <v>0</v>
          </cell>
        </row>
        <row r="123">
          <cell r="G123">
            <v>0</v>
          </cell>
          <cell r="H123">
            <v>0</v>
          </cell>
          <cell r="J123">
            <v>1575</v>
          </cell>
          <cell r="K123">
            <v>0</v>
          </cell>
          <cell r="L123">
            <v>0</v>
          </cell>
        </row>
        <row r="124">
          <cell r="G124">
            <v>0</v>
          </cell>
          <cell r="H124">
            <v>0</v>
          </cell>
          <cell r="J124">
            <v>2283</v>
          </cell>
          <cell r="K124">
            <v>0</v>
          </cell>
          <cell r="L124">
            <v>0</v>
          </cell>
        </row>
        <row r="125">
          <cell r="G125">
            <v>0</v>
          </cell>
          <cell r="H125">
            <v>0</v>
          </cell>
          <cell r="J125">
            <v>466</v>
          </cell>
          <cell r="K125">
            <v>0</v>
          </cell>
          <cell r="L125">
            <v>0</v>
          </cell>
        </row>
        <row r="126">
          <cell r="G126">
            <v>0</v>
          </cell>
          <cell r="H126">
            <v>0</v>
          </cell>
          <cell r="J126">
            <v>843</v>
          </cell>
          <cell r="K126">
            <v>0</v>
          </cell>
          <cell r="L126">
            <v>0</v>
          </cell>
        </row>
        <row r="127">
          <cell r="G127">
            <v>0</v>
          </cell>
          <cell r="H127">
            <v>0</v>
          </cell>
          <cell r="J127">
            <v>932</v>
          </cell>
          <cell r="K127">
            <v>0</v>
          </cell>
          <cell r="L127">
            <v>0</v>
          </cell>
        </row>
        <row r="128">
          <cell r="G128">
            <v>0</v>
          </cell>
          <cell r="H128">
            <v>0</v>
          </cell>
          <cell r="J128">
            <v>1192</v>
          </cell>
          <cell r="K128">
            <v>0</v>
          </cell>
          <cell r="L128">
            <v>0</v>
          </cell>
        </row>
        <row r="129">
          <cell r="G129">
            <v>0</v>
          </cell>
          <cell r="H129">
            <v>0</v>
          </cell>
          <cell r="J129">
            <v>1566</v>
          </cell>
          <cell r="K129">
            <v>0</v>
          </cell>
          <cell r="L129">
            <v>0</v>
          </cell>
        </row>
        <row r="130">
          <cell r="G130">
            <v>0</v>
          </cell>
          <cell r="H130">
            <v>0</v>
          </cell>
          <cell r="J130">
            <v>1921</v>
          </cell>
          <cell r="K130">
            <v>0</v>
          </cell>
          <cell r="L130">
            <v>0</v>
          </cell>
        </row>
        <row r="131">
          <cell r="G131">
            <v>0</v>
          </cell>
          <cell r="H131">
            <v>0</v>
          </cell>
          <cell r="J131">
            <v>2535</v>
          </cell>
          <cell r="K131">
            <v>0</v>
          </cell>
          <cell r="L131">
            <v>0</v>
          </cell>
        </row>
        <row r="132">
          <cell r="G132">
            <v>0</v>
          </cell>
          <cell r="H132">
            <v>0</v>
          </cell>
          <cell r="J132">
            <v>3538</v>
          </cell>
          <cell r="K132">
            <v>0</v>
          </cell>
          <cell r="L132">
            <v>0</v>
          </cell>
        </row>
        <row r="133">
          <cell r="G133">
            <v>0</v>
          </cell>
          <cell r="H133">
            <v>0</v>
          </cell>
          <cell r="J133">
            <v>4503</v>
          </cell>
          <cell r="K133">
            <v>0</v>
          </cell>
          <cell r="L133">
            <v>0</v>
          </cell>
        </row>
        <row r="134">
          <cell r="G134">
            <v>0</v>
          </cell>
          <cell r="H134">
            <v>0</v>
          </cell>
          <cell r="J134">
            <v>5043</v>
          </cell>
          <cell r="K134">
            <v>0</v>
          </cell>
          <cell r="L134">
            <v>0</v>
          </cell>
        </row>
        <row r="135">
          <cell r="G135">
            <v>0</v>
          </cell>
          <cell r="H135">
            <v>0</v>
          </cell>
          <cell r="J135">
            <v>8072</v>
          </cell>
          <cell r="K135">
            <v>0</v>
          </cell>
          <cell r="L135">
            <v>0</v>
          </cell>
        </row>
        <row r="136">
          <cell r="G136">
            <v>0</v>
          </cell>
          <cell r="H136">
            <v>0</v>
          </cell>
          <cell r="J136">
            <v>1140</v>
          </cell>
          <cell r="K136">
            <v>0</v>
          </cell>
          <cell r="L136">
            <v>0</v>
          </cell>
        </row>
        <row r="137">
          <cell r="G137">
            <v>0</v>
          </cell>
          <cell r="H137">
            <v>0</v>
          </cell>
          <cell r="J137">
            <v>1500</v>
          </cell>
          <cell r="K137">
            <v>0</v>
          </cell>
          <cell r="L137">
            <v>0</v>
          </cell>
        </row>
        <row r="138">
          <cell r="G138">
            <v>0</v>
          </cell>
          <cell r="H138">
            <v>0</v>
          </cell>
          <cell r="J138">
            <v>6400</v>
          </cell>
          <cell r="K138">
            <v>0</v>
          </cell>
          <cell r="L138">
            <v>0</v>
          </cell>
        </row>
        <row r="139">
          <cell r="G139">
            <v>0</v>
          </cell>
          <cell r="H139">
            <v>0</v>
          </cell>
          <cell r="J139">
            <v>7800</v>
          </cell>
          <cell r="K139">
            <v>0</v>
          </cell>
          <cell r="L139">
            <v>0</v>
          </cell>
        </row>
        <row r="140">
          <cell r="G140">
            <v>0</v>
          </cell>
          <cell r="H140">
            <v>0</v>
          </cell>
          <cell r="J140">
            <v>11300</v>
          </cell>
          <cell r="K140">
            <v>0</v>
          </cell>
          <cell r="L140">
            <v>0</v>
          </cell>
        </row>
        <row r="141">
          <cell r="G141">
            <v>0</v>
          </cell>
          <cell r="H141">
            <v>0</v>
          </cell>
          <cell r="J141">
            <v>19300</v>
          </cell>
          <cell r="K141">
            <v>0</v>
          </cell>
          <cell r="L141">
            <v>0</v>
          </cell>
        </row>
        <row r="142">
          <cell r="G142">
            <v>0</v>
          </cell>
          <cell r="H142">
            <v>0</v>
          </cell>
          <cell r="J142">
            <v>25900</v>
          </cell>
          <cell r="K142">
            <v>0</v>
          </cell>
          <cell r="L142">
            <v>0</v>
          </cell>
        </row>
        <row r="143">
          <cell r="G143">
            <v>0</v>
          </cell>
          <cell r="H143">
            <v>0</v>
          </cell>
          <cell r="J143">
            <v>40560</v>
          </cell>
          <cell r="K143">
            <v>0</v>
          </cell>
          <cell r="L143">
            <v>0</v>
          </cell>
        </row>
        <row r="144">
          <cell r="G144">
            <v>0</v>
          </cell>
          <cell r="H144">
            <v>0</v>
          </cell>
          <cell r="J144">
            <v>48670</v>
          </cell>
          <cell r="K144">
            <v>0</v>
          </cell>
          <cell r="L144">
            <v>0</v>
          </cell>
        </row>
        <row r="145">
          <cell r="G145">
            <v>0</v>
          </cell>
          <cell r="H145">
            <v>0</v>
          </cell>
          <cell r="J145">
            <v>220</v>
          </cell>
          <cell r="K145">
            <v>0</v>
          </cell>
          <cell r="L145">
            <v>0</v>
          </cell>
        </row>
        <row r="146">
          <cell r="G146">
            <v>0</v>
          </cell>
          <cell r="H146">
            <v>0</v>
          </cell>
          <cell r="J146">
            <v>260</v>
          </cell>
          <cell r="K146">
            <v>0</v>
          </cell>
          <cell r="L146">
            <v>0</v>
          </cell>
        </row>
        <row r="147">
          <cell r="G147">
            <v>0</v>
          </cell>
          <cell r="H147">
            <v>0</v>
          </cell>
          <cell r="J147">
            <v>299</v>
          </cell>
          <cell r="K147">
            <v>0</v>
          </cell>
          <cell r="L147">
            <v>0</v>
          </cell>
        </row>
        <row r="148">
          <cell r="G148">
            <v>0</v>
          </cell>
          <cell r="H148">
            <v>0</v>
          </cell>
          <cell r="J148">
            <v>357</v>
          </cell>
          <cell r="K148">
            <v>0</v>
          </cell>
          <cell r="L148">
            <v>0</v>
          </cell>
        </row>
        <row r="149">
          <cell r="G149">
            <v>0</v>
          </cell>
          <cell r="H149">
            <v>0</v>
          </cell>
          <cell r="J149">
            <v>697</v>
          </cell>
          <cell r="K149">
            <v>0</v>
          </cell>
          <cell r="L149">
            <v>0</v>
          </cell>
        </row>
        <row r="150">
          <cell r="G150">
            <v>0</v>
          </cell>
          <cell r="H150">
            <v>0</v>
          </cell>
          <cell r="J150">
            <v>975</v>
          </cell>
          <cell r="K150">
            <v>0</v>
          </cell>
          <cell r="L150">
            <v>0</v>
          </cell>
        </row>
        <row r="151">
          <cell r="G151">
            <v>0</v>
          </cell>
          <cell r="H151">
            <v>0</v>
          </cell>
          <cell r="J151">
            <v>1278</v>
          </cell>
          <cell r="K151">
            <v>0</v>
          </cell>
          <cell r="L151">
            <v>0</v>
          </cell>
        </row>
        <row r="152">
          <cell r="G152">
            <v>0</v>
          </cell>
          <cell r="H152">
            <v>0</v>
          </cell>
          <cell r="J152">
            <v>1813</v>
          </cell>
          <cell r="K152">
            <v>0</v>
          </cell>
          <cell r="L152">
            <v>0</v>
          </cell>
        </row>
        <row r="153">
          <cell r="G153">
            <v>0</v>
          </cell>
          <cell r="H153">
            <v>0</v>
          </cell>
          <cell r="J153">
            <v>2335</v>
          </cell>
          <cell r="K153">
            <v>0</v>
          </cell>
          <cell r="L153">
            <v>0</v>
          </cell>
        </row>
        <row r="154">
          <cell r="G154">
            <v>0</v>
          </cell>
          <cell r="H154">
            <v>0</v>
          </cell>
          <cell r="J154">
            <v>3558</v>
          </cell>
          <cell r="K154">
            <v>0</v>
          </cell>
          <cell r="L154">
            <v>0</v>
          </cell>
        </row>
        <row r="155">
          <cell r="G155">
            <v>0</v>
          </cell>
          <cell r="H155">
            <v>0</v>
          </cell>
          <cell r="J155">
            <v>4214</v>
          </cell>
          <cell r="K155">
            <v>0</v>
          </cell>
          <cell r="L155">
            <v>0</v>
          </cell>
        </row>
        <row r="156">
          <cell r="G156">
            <v>0</v>
          </cell>
          <cell r="H156">
            <v>0</v>
          </cell>
          <cell r="J156">
            <v>195</v>
          </cell>
          <cell r="K156">
            <v>0</v>
          </cell>
          <cell r="L156">
            <v>0</v>
          </cell>
        </row>
        <row r="157">
          <cell r="G157">
            <v>0</v>
          </cell>
          <cell r="H157">
            <v>0</v>
          </cell>
          <cell r="J157">
            <v>285</v>
          </cell>
          <cell r="K157">
            <v>0</v>
          </cell>
          <cell r="L157">
            <v>0</v>
          </cell>
        </row>
        <row r="158">
          <cell r="G158">
            <v>0</v>
          </cell>
          <cell r="H158">
            <v>0</v>
          </cell>
          <cell r="J158">
            <v>470</v>
          </cell>
          <cell r="K158">
            <v>0</v>
          </cell>
          <cell r="L158">
            <v>0</v>
          </cell>
        </row>
        <row r="159">
          <cell r="G159">
            <v>0</v>
          </cell>
          <cell r="H159">
            <v>0</v>
          </cell>
          <cell r="J159">
            <v>700</v>
          </cell>
          <cell r="K159">
            <v>0</v>
          </cell>
          <cell r="L159">
            <v>0</v>
          </cell>
        </row>
        <row r="160">
          <cell r="G160">
            <v>0</v>
          </cell>
          <cell r="H160">
            <v>0</v>
          </cell>
          <cell r="J160">
            <v>820</v>
          </cell>
          <cell r="K160">
            <v>0</v>
          </cell>
          <cell r="L160">
            <v>0</v>
          </cell>
        </row>
        <row r="161">
          <cell r="G161">
            <v>0</v>
          </cell>
          <cell r="H161">
            <v>0</v>
          </cell>
          <cell r="J161">
            <v>1235</v>
          </cell>
          <cell r="K161">
            <v>0</v>
          </cell>
          <cell r="L161">
            <v>0</v>
          </cell>
        </row>
        <row r="162">
          <cell r="G162">
            <v>0</v>
          </cell>
          <cell r="H162">
            <v>0</v>
          </cell>
          <cell r="J162">
            <v>1715</v>
          </cell>
          <cell r="K162">
            <v>0</v>
          </cell>
          <cell r="L162">
            <v>0</v>
          </cell>
        </row>
        <row r="163">
          <cell r="G163">
            <v>0</v>
          </cell>
          <cell r="H163">
            <v>0</v>
          </cell>
          <cell r="J163">
            <v>2430</v>
          </cell>
          <cell r="K163">
            <v>0</v>
          </cell>
          <cell r="L163">
            <v>0</v>
          </cell>
        </row>
        <row r="164">
          <cell r="G164">
            <v>0</v>
          </cell>
          <cell r="H164">
            <v>0</v>
          </cell>
          <cell r="J164">
            <v>3575</v>
          </cell>
          <cell r="K164">
            <v>0</v>
          </cell>
          <cell r="L164">
            <v>0</v>
          </cell>
        </row>
        <row r="165">
          <cell r="G165">
            <v>0</v>
          </cell>
          <cell r="H165">
            <v>0</v>
          </cell>
          <cell r="J165">
            <v>310</v>
          </cell>
          <cell r="K165">
            <v>0</v>
          </cell>
          <cell r="L165">
            <v>0</v>
          </cell>
        </row>
        <row r="166">
          <cell r="G166">
            <v>0</v>
          </cell>
          <cell r="H166">
            <v>0</v>
          </cell>
          <cell r="J166">
            <v>460</v>
          </cell>
          <cell r="K166">
            <v>0</v>
          </cell>
          <cell r="L166">
            <v>0</v>
          </cell>
        </row>
        <row r="167">
          <cell r="G167">
            <v>0</v>
          </cell>
          <cell r="H167">
            <v>0</v>
          </cell>
          <cell r="J167">
            <v>640</v>
          </cell>
          <cell r="K167">
            <v>0</v>
          </cell>
          <cell r="L167">
            <v>0</v>
          </cell>
        </row>
        <row r="168">
          <cell r="G168">
            <v>0</v>
          </cell>
          <cell r="H168">
            <v>0</v>
          </cell>
          <cell r="J168">
            <v>970</v>
          </cell>
          <cell r="K168">
            <v>0</v>
          </cell>
          <cell r="L168">
            <v>0</v>
          </cell>
        </row>
        <row r="169">
          <cell r="G169">
            <v>0</v>
          </cell>
          <cell r="H169">
            <v>0</v>
          </cell>
          <cell r="J169">
            <v>1300</v>
          </cell>
          <cell r="K169">
            <v>0</v>
          </cell>
          <cell r="L169">
            <v>0</v>
          </cell>
        </row>
        <row r="170">
          <cell r="G170">
            <v>0</v>
          </cell>
          <cell r="H170">
            <v>0</v>
          </cell>
          <cell r="J170">
            <v>1600</v>
          </cell>
          <cell r="K170">
            <v>0</v>
          </cell>
          <cell r="L170">
            <v>0</v>
          </cell>
        </row>
        <row r="171">
          <cell r="G171">
            <v>0</v>
          </cell>
          <cell r="H171">
            <v>0</v>
          </cell>
          <cell r="J171">
            <v>2540</v>
          </cell>
          <cell r="K171">
            <v>0</v>
          </cell>
          <cell r="L171">
            <v>0</v>
          </cell>
        </row>
        <row r="172">
          <cell r="G172">
            <v>0</v>
          </cell>
          <cell r="H172">
            <v>0</v>
          </cell>
          <cell r="J172">
            <v>3280</v>
          </cell>
          <cell r="K172">
            <v>0</v>
          </cell>
          <cell r="L172">
            <v>0</v>
          </cell>
        </row>
        <row r="173">
          <cell r="G173">
            <v>0</v>
          </cell>
          <cell r="H173">
            <v>0</v>
          </cell>
          <cell r="J173">
            <v>6660</v>
          </cell>
          <cell r="K173">
            <v>0</v>
          </cell>
          <cell r="L173">
            <v>0</v>
          </cell>
        </row>
        <row r="174">
          <cell r="G174">
            <v>0</v>
          </cell>
          <cell r="H174">
            <v>0</v>
          </cell>
          <cell r="J174">
            <v>20000</v>
          </cell>
          <cell r="K174">
            <v>0</v>
          </cell>
          <cell r="L174">
            <v>0</v>
          </cell>
        </row>
        <row r="175">
          <cell r="G175">
            <v>0</v>
          </cell>
          <cell r="H175">
            <v>0</v>
          </cell>
          <cell r="J175">
            <v>57</v>
          </cell>
          <cell r="K175">
            <v>0</v>
          </cell>
          <cell r="L175">
            <v>0</v>
          </cell>
        </row>
        <row r="176">
          <cell r="G176">
            <v>0</v>
          </cell>
          <cell r="H176">
            <v>0</v>
          </cell>
          <cell r="J176">
            <v>75</v>
          </cell>
          <cell r="K176">
            <v>0</v>
          </cell>
          <cell r="L176">
            <v>0</v>
          </cell>
        </row>
        <row r="177">
          <cell r="G177">
            <v>0</v>
          </cell>
          <cell r="H177">
            <v>0</v>
          </cell>
          <cell r="J177">
            <v>112</v>
          </cell>
          <cell r="K177">
            <v>0</v>
          </cell>
          <cell r="L177">
            <v>0</v>
          </cell>
        </row>
        <row r="178">
          <cell r="G178">
            <v>0</v>
          </cell>
          <cell r="H178">
            <v>0</v>
          </cell>
          <cell r="J178">
            <v>299</v>
          </cell>
          <cell r="K178">
            <v>0</v>
          </cell>
          <cell r="L178">
            <v>0</v>
          </cell>
        </row>
        <row r="179">
          <cell r="G179">
            <v>0</v>
          </cell>
          <cell r="H179">
            <v>0</v>
          </cell>
          <cell r="J179">
            <v>403</v>
          </cell>
          <cell r="K179">
            <v>0</v>
          </cell>
          <cell r="L179">
            <v>0</v>
          </cell>
        </row>
        <row r="180">
          <cell r="G180">
            <v>0</v>
          </cell>
          <cell r="H180">
            <v>0</v>
          </cell>
          <cell r="J180">
            <v>455</v>
          </cell>
          <cell r="K180">
            <v>0</v>
          </cell>
          <cell r="L180">
            <v>0</v>
          </cell>
        </row>
        <row r="181">
          <cell r="G181">
            <v>0</v>
          </cell>
          <cell r="H181">
            <v>0</v>
          </cell>
          <cell r="J181">
            <v>2080</v>
          </cell>
          <cell r="K181">
            <v>0</v>
          </cell>
          <cell r="L181">
            <v>0</v>
          </cell>
        </row>
        <row r="182">
          <cell r="G182">
            <v>0</v>
          </cell>
          <cell r="H182">
            <v>0</v>
          </cell>
          <cell r="J182">
            <v>3380</v>
          </cell>
          <cell r="K182">
            <v>0</v>
          </cell>
          <cell r="L182">
            <v>0</v>
          </cell>
        </row>
        <row r="183">
          <cell r="G183">
            <v>0</v>
          </cell>
          <cell r="H183">
            <v>0</v>
          </cell>
          <cell r="J183">
            <v>4550</v>
          </cell>
          <cell r="K183">
            <v>0</v>
          </cell>
          <cell r="L183">
            <v>0</v>
          </cell>
        </row>
        <row r="184">
          <cell r="G184">
            <v>0</v>
          </cell>
          <cell r="H184">
            <v>0</v>
          </cell>
          <cell r="J184">
            <v>5200</v>
          </cell>
          <cell r="K184">
            <v>0</v>
          </cell>
          <cell r="L184">
            <v>0</v>
          </cell>
        </row>
        <row r="185">
          <cell r="G185">
            <v>0</v>
          </cell>
          <cell r="H185">
            <v>0</v>
          </cell>
          <cell r="J185">
            <v>8450</v>
          </cell>
          <cell r="K185">
            <v>0</v>
          </cell>
          <cell r="L185">
            <v>0</v>
          </cell>
        </row>
        <row r="186">
          <cell r="G186">
            <v>0</v>
          </cell>
          <cell r="H186">
            <v>0</v>
          </cell>
          <cell r="J186">
            <v>10400</v>
          </cell>
          <cell r="K186">
            <v>0</v>
          </cell>
          <cell r="L186">
            <v>0</v>
          </cell>
        </row>
        <row r="187">
          <cell r="G187">
            <v>0</v>
          </cell>
          <cell r="H187">
            <v>0</v>
          </cell>
          <cell r="J187">
            <v>12350</v>
          </cell>
          <cell r="K187">
            <v>0</v>
          </cell>
          <cell r="L187">
            <v>0</v>
          </cell>
        </row>
        <row r="188">
          <cell r="G188">
            <v>0</v>
          </cell>
          <cell r="H188">
            <v>0</v>
          </cell>
          <cell r="J188">
            <v>140</v>
          </cell>
          <cell r="K188">
            <v>0</v>
          </cell>
          <cell r="L188">
            <v>0</v>
          </cell>
        </row>
        <row r="189">
          <cell r="G189">
            <v>0</v>
          </cell>
          <cell r="H189">
            <v>0</v>
          </cell>
          <cell r="J189">
            <v>190</v>
          </cell>
          <cell r="K189">
            <v>0</v>
          </cell>
          <cell r="L189">
            <v>0</v>
          </cell>
        </row>
        <row r="190">
          <cell r="G190">
            <v>0</v>
          </cell>
          <cell r="H190">
            <v>0</v>
          </cell>
          <cell r="J190">
            <v>260</v>
          </cell>
          <cell r="K190">
            <v>0</v>
          </cell>
          <cell r="L190">
            <v>0</v>
          </cell>
        </row>
        <row r="191">
          <cell r="G191">
            <v>0</v>
          </cell>
          <cell r="H191">
            <v>0</v>
          </cell>
          <cell r="J191">
            <v>490</v>
          </cell>
          <cell r="K191">
            <v>0</v>
          </cell>
          <cell r="L191">
            <v>0</v>
          </cell>
        </row>
        <row r="192">
          <cell r="G192">
            <v>0</v>
          </cell>
          <cell r="H192">
            <v>0</v>
          </cell>
          <cell r="J192">
            <v>740</v>
          </cell>
          <cell r="K192">
            <v>0</v>
          </cell>
          <cell r="L192">
            <v>0</v>
          </cell>
        </row>
        <row r="193">
          <cell r="G193">
            <v>0</v>
          </cell>
          <cell r="H193">
            <v>0</v>
          </cell>
          <cell r="J193">
            <v>1180</v>
          </cell>
          <cell r="K193">
            <v>0</v>
          </cell>
          <cell r="L193">
            <v>0</v>
          </cell>
        </row>
        <row r="194">
          <cell r="G194">
            <v>0</v>
          </cell>
          <cell r="H194">
            <v>0</v>
          </cell>
          <cell r="J194">
            <v>2180</v>
          </cell>
          <cell r="K194">
            <v>0</v>
          </cell>
          <cell r="L194">
            <v>0</v>
          </cell>
        </row>
        <row r="195">
          <cell r="G195">
            <v>0</v>
          </cell>
          <cell r="H195">
            <v>0</v>
          </cell>
          <cell r="J195">
            <v>85800</v>
          </cell>
          <cell r="K195">
            <v>0</v>
          </cell>
          <cell r="L195">
            <v>0</v>
          </cell>
        </row>
        <row r="196">
          <cell r="G196">
            <v>0</v>
          </cell>
          <cell r="H196">
            <v>0</v>
          </cell>
          <cell r="J196">
            <v>2240</v>
          </cell>
          <cell r="K196">
            <v>0</v>
          </cell>
          <cell r="L196">
            <v>0</v>
          </cell>
        </row>
        <row r="197">
          <cell r="G197">
            <v>0</v>
          </cell>
          <cell r="H197">
            <v>0</v>
          </cell>
          <cell r="J197">
            <v>3070</v>
          </cell>
          <cell r="K197">
            <v>0</v>
          </cell>
          <cell r="L197">
            <v>0</v>
          </cell>
        </row>
        <row r="198">
          <cell r="G198">
            <v>0</v>
          </cell>
          <cell r="H198">
            <v>0</v>
          </cell>
          <cell r="J198">
            <v>4750</v>
          </cell>
          <cell r="K198">
            <v>0</v>
          </cell>
          <cell r="L198">
            <v>0</v>
          </cell>
        </row>
        <row r="199">
          <cell r="G199">
            <v>0</v>
          </cell>
          <cell r="H199">
            <v>0</v>
          </cell>
          <cell r="J199">
            <v>8360</v>
          </cell>
          <cell r="K199">
            <v>0</v>
          </cell>
          <cell r="L199">
            <v>0</v>
          </cell>
        </row>
        <row r="200">
          <cell r="G200">
            <v>0</v>
          </cell>
          <cell r="H200">
            <v>0</v>
          </cell>
          <cell r="J200">
            <v>1875</v>
          </cell>
          <cell r="K200">
            <v>0</v>
          </cell>
          <cell r="L200">
            <v>0</v>
          </cell>
        </row>
        <row r="201">
          <cell r="G201">
            <v>0</v>
          </cell>
          <cell r="H201">
            <v>0</v>
          </cell>
          <cell r="J201">
            <v>2500</v>
          </cell>
          <cell r="K201">
            <v>0</v>
          </cell>
          <cell r="L201">
            <v>0</v>
          </cell>
        </row>
        <row r="202">
          <cell r="G202">
            <v>0</v>
          </cell>
          <cell r="H202">
            <v>0</v>
          </cell>
          <cell r="J202">
            <v>3250</v>
          </cell>
          <cell r="K202">
            <v>0</v>
          </cell>
          <cell r="L202">
            <v>0</v>
          </cell>
        </row>
        <row r="203">
          <cell r="G203">
            <v>0</v>
          </cell>
          <cell r="H203">
            <v>0</v>
          </cell>
          <cell r="J203">
            <v>4625</v>
          </cell>
          <cell r="K203">
            <v>0</v>
          </cell>
          <cell r="L203">
            <v>0</v>
          </cell>
        </row>
        <row r="204">
          <cell r="G204">
            <v>0</v>
          </cell>
          <cell r="H204">
            <v>0</v>
          </cell>
          <cell r="J204">
            <v>7500</v>
          </cell>
          <cell r="K204">
            <v>0</v>
          </cell>
          <cell r="L204">
            <v>0</v>
          </cell>
        </row>
        <row r="205">
          <cell r="G205">
            <v>0</v>
          </cell>
          <cell r="H205">
            <v>0</v>
          </cell>
          <cell r="J205">
            <v>11813</v>
          </cell>
          <cell r="K205">
            <v>0</v>
          </cell>
          <cell r="L205">
            <v>0</v>
          </cell>
        </row>
        <row r="206">
          <cell r="G206">
            <v>0</v>
          </cell>
          <cell r="H206">
            <v>0</v>
          </cell>
          <cell r="J206">
            <v>21250</v>
          </cell>
          <cell r="K206">
            <v>0</v>
          </cell>
          <cell r="L206">
            <v>0</v>
          </cell>
        </row>
        <row r="207">
          <cell r="G207">
            <v>0</v>
          </cell>
          <cell r="H207">
            <v>0</v>
          </cell>
          <cell r="J207">
            <v>2308</v>
          </cell>
          <cell r="K207">
            <v>0</v>
          </cell>
          <cell r="L207">
            <v>0</v>
          </cell>
        </row>
        <row r="208">
          <cell r="G208">
            <v>0</v>
          </cell>
          <cell r="H208">
            <v>0</v>
          </cell>
          <cell r="J208">
            <v>540</v>
          </cell>
          <cell r="K208">
            <v>0</v>
          </cell>
          <cell r="L208">
            <v>0</v>
          </cell>
        </row>
        <row r="209">
          <cell r="G209">
            <v>0</v>
          </cell>
          <cell r="H209">
            <v>0</v>
          </cell>
          <cell r="J209">
            <v>560</v>
          </cell>
          <cell r="K209">
            <v>0</v>
          </cell>
          <cell r="L209">
            <v>0</v>
          </cell>
        </row>
        <row r="210">
          <cell r="G210">
            <v>0</v>
          </cell>
          <cell r="H210">
            <v>0</v>
          </cell>
          <cell r="J210">
            <v>440</v>
          </cell>
          <cell r="K210">
            <v>0</v>
          </cell>
          <cell r="L210">
            <v>0</v>
          </cell>
        </row>
        <row r="211">
          <cell r="G211">
            <v>0</v>
          </cell>
          <cell r="H211">
            <v>0</v>
          </cell>
          <cell r="J211">
            <v>2639</v>
          </cell>
          <cell r="K211">
            <v>0</v>
          </cell>
          <cell r="L211">
            <v>0</v>
          </cell>
        </row>
        <row r="212">
          <cell r="G212">
            <v>0</v>
          </cell>
          <cell r="H212">
            <v>0</v>
          </cell>
          <cell r="J212">
            <v>4203</v>
          </cell>
          <cell r="K212">
            <v>0</v>
          </cell>
          <cell r="L212">
            <v>0</v>
          </cell>
        </row>
        <row r="213">
          <cell r="G213">
            <v>0</v>
          </cell>
          <cell r="H213">
            <v>0</v>
          </cell>
          <cell r="J213">
            <v>5571</v>
          </cell>
          <cell r="K213">
            <v>0</v>
          </cell>
          <cell r="L213">
            <v>0</v>
          </cell>
        </row>
        <row r="214">
          <cell r="G214">
            <v>0</v>
          </cell>
          <cell r="H214">
            <v>0</v>
          </cell>
          <cell r="J214">
            <v>180</v>
          </cell>
          <cell r="K214">
            <v>0</v>
          </cell>
          <cell r="L214">
            <v>0</v>
          </cell>
        </row>
        <row r="215">
          <cell r="G215">
            <v>0</v>
          </cell>
          <cell r="H215">
            <v>0</v>
          </cell>
          <cell r="J215">
            <v>200</v>
          </cell>
          <cell r="K215">
            <v>0</v>
          </cell>
          <cell r="L215">
            <v>0</v>
          </cell>
        </row>
        <row r="216">
          <cell r="G216">
            <v>0</v>
          </cell>
          <cell r="H216">
            <v>0</v>
          </cell>
          <cell r="J216">
            <v>220</v>
          </cell>
          <cell r="K216">
            <v>0</v>
          </cell>
          <cell r="L216">
            <v>0</v>
          </cell>
        </row>
        <row r="217">
          <cell r="G217">
            <v>0</v>
          </cell>
          <cell r="H217">
            <v>0</v>
          </cell>
          <cell r="J217">
            <v>160</v>
          </cell>
          <cell r="K217">
            <v>0</v>
          </cell>
          <cell r="L217">
            <v>0</v>
          </cell>
        </row>
        <row r="218">
          <cell r="G218">
            <v>0</v>
          </cell>
          <cell r="H218">
            <v>0</v>
          </cell>
          <cell r="J218">
            <v>1411</v>
          </cell>
          <cell r="K218">
            <v>0</v>
          </cell>
          <cell r="L218">
            <v>0</v>
          </cell>
        </row>
        <row r="219">
          <cell r="G219">
            <v>0</v>
          </cell>
          <cell r="H219">
            <v>0</v>
          </cell>
          <cell r="J219">
            <v>1370</v>
          </cell>
          <cell r="K219">
            <v>0</v>
          </cell>
          <cell r="L219">
            <v>0</v>
          </cell>
        </row>
        <row r="220">
          <cell r="G220">
            <v>0</v>
          </cell>
          <cell r="H220">
            <v>0</v>
          </cell>
          <cell r="J220">
            <v>1750</v>
          </cell>
          <cell r="K220">
            <v>0</v>
          </cell>
          <cell r="L220">
            <v>0</v>
          </cell>
        </row>
        <row r="221">
          <cell r="G221">
            <v>0</v>
          </cell>
          <cell r="H221">
            <v>0</v>
          </cell>
          <cell r="J221">
            <v>2220</v>
          </cell>
          <cell r="K221">
            <v>0</v>
          </cell>
          <cell r="L221">
            <v>0</v>
          </cell>
        </row>
        <row r="222">
          <cell r="G222">
            <v>0</v>
          </cell>
          <cell r="H222">
            <v>0</v>
          </cell>
          <cell r="J222">
            <v>2740</v>
          </cell>
          <cell r="K222">
            <v>0</v>
          </cell>
          <cell r="L222">
            <v>0</v>
          </cell>
        </row>
        <row r="223">
          <cell r="G223">
            <v>0</v>
          </cell>
          <cell r="H223">
            <v>0</v>
          </cell>
          <cell r="J223">
            <v>3420</v>
          </cell>
          <cell r="K223">
            <v>0</v>
          </cell>
          <cell r="L223">
            <v>0</v>
          </cell>
        </row>
        <row r="224">
          <cell r="G224">
            <v>0</v>
          </cell>
          <cell r="H224">
            <v>0</v>
          </cell>
          <cell r="J224">
            <v>4050</v>
          </cell>
          <cell r="K224">
            <v>0</v>
          </cell>
          <cell r="L224">
            <v>0</v>
          </cell>
        </row>
        <row r="225">
          <cell r="G225">
            <v>0</v>
          </cell>
          <cell r="H225">
            <v>0</v>
          </cell>
          <cell r="J225">
            <v>4680</v>
          </cell>
          <cell r="K225">
            <v>0</v>
          </cell>
          <cell r="L225">
            <v>0</v>
          </cell>
        </row>
        <row r="226">
          <cell r="G226">
            <v>0</v>
          </cell>
          <cell r="H226">
            <v>0</v>
          </cell>
          <cell r="J226">
            <v>4050</v>
          </cell>
          <cell r="K226">
            <v>0</v>
          </cell>
          <cell r="L226">
            <v>0</v>
          </cell>
        </row>
        <row r="227">
          <cell r="G227">
            <v>0</v>
          </cell>
          <cell r="H227">
            <v>0</v>
          </cell>
          <cell r="J227">
            <v>7200</v>
          </cell>
          <cell r="K227">
            <v>0</v>
          </cell>
          <cell r="L227">
            <v>0</v>
          </cell>
        </row>
        <row r="228">
          <cell r="G228">
            <v>0</v>
          </cell>
          <cell r="H228">
            <v>0</v>
          </cell>
          <cell r="J228">
            <v>8910</v>
          </cell>
          <cell r="K228">
            <v>0</v>
          </cell>
          <cell r="L228">
            <v>0</v>
          </cell>
        </row>
        <row r="229">
          <cell r="G229">
            <v>0</v>
          </cell>
          <cell r="H229">
            <v>0</v>
          </cell>
          <cell r="J229">
            <v>11160</v>
          </cell>
          <cell r="K229">
            <v>0</v>
          </cell>
          <cell r="L229">
            <v>0</v>
          </cell>
        </row>
        <row r="230">
          <cell r="G230">
            <v>0</v>
          </cell>
          <cell r="H230">
            <v>0</v>
          </cell>
          <cell r="J230">
            <v>18720</v>
          </cell>
          <cell r="K230">
            <v>0</v>
          </cell>
          <cell r="L230">
            <v>0</v>
          </cell>
        </row>
        <row r="231">
          <cell r="G231">
            <v>0</v>
          </cell>
          <cell r="H231">
            <v>0</v>
          </cell>
          <cell r="J231">
            <v>22500</v>
          </cell>
          <cell r="K231">
            <v>0</v>
          </cell>
          <cell r="L231">
            <v>0</v>
          </cell>
        </row>
        <row r="232">
          <cell r="G232">
            <v>0</v>
          </cell>
          <cell r="H232">
            <v>0</v>
          </cell>
          <cell r="J232">
            <v>15430</v>
          </cell>
          <cell r="K232">
            <v>0</v>
          </cell>
          <cell r="L232">
            <v>0</v>
          </cell>
        </row>
        <row r="233">
          <cell r="G233">
            <v>0</v>
          </cell>
          <cell r="H233">
            <v>0</v>
          </cell>
          <cell r="J233">
            <v>19310</v>
          </cell>
          <cell r="K233">
            <v>0</v>
          </cell>
          <cell r="L233">
            <v>0</v>
          </cell>
        </row>
        <row r="234">
          <cell r="G234">
            <v>0</v>
          </cell>
          <cell r="H234">
            <v>0</v>
          </cell>
          <cell r="J234">
            <v>25040</v>
          </cell>
          <cell r="K234">
            <v>0</v>
          </cell>
          <cell r="L234">
            <v>0</v>
          </cell>
        </row>
        <row r="235">
          <cell r="G235">
            <v>0</v>
          </cell>
          <cell r="H235">
            <v>0</v>
          </cell>
          <cell r="J235">
            <v>28750</v>
          </cell>
          <cell r="K235">
            <v>0</v>
          </cell>
          <cell r="L235">
            <v>0</v>
          </cell>
        </row>
        <row r="236">
          <cell r="G236">
            <v>0</v>
          </cell>
          <cell r="H236">
            <v>0</v>
          </cell>
          <cell r="J236">
            <v>3500</v>
          </cell>
          <cell r="K236">
            <v>0</v>
          </cell>
          <cell r="L236">
            <v>0</v>
          </cell>
        </row>
        <row r="237">
          <cell r="G237">
            <v>0</v>
          </cell>
          <cell r="H237">
            <v>0</v>
          </cell>
          <cell r="J237">
            <v>13050</v>
          </cell>
          <cell r="K237">
            <v>0</v>
          </cell>
          <cell r="L237">
            <v>0</v>
          </cell>
        </row>
        <row r="238">
          <cell r="G238">
            <v>0</v>
          </cell>
          <cell r="H238">
            <v>0</v>
          </cell>
          <cell r="J238">
            <v>19300</v>
          </cell>
          <cell r="K238">
            <v>0</v>
          </cell>
          <cell r="L238">
            <v>0</v>
          </cell>
        </row>
        <row r="239">
          <cell r="G239">
            <v>0</v>
          </cell>
          <cell r="H239">
            <v>0</v>
          </cell>
          <cell r="J239">
            <v>23940</v>
          </cell>
          <cell r="K239">
            <v>0</v>
          </cell>
          <cell r="L239">
            <v>0</v>
          </cell>
        </row>
        <row r="240">
          <cell r="G240">
            <v>0</v>
          </cell>
          <cell r="H240">
            <v>0</v>
          </cell>
          <cell r="J240">
            <v>2070</v>
          </cell>
          <cell r="K240">
            <v>0</v>
          </cell>
          <cell r="L240">
            <v>0</v>
          </cell>
        </row>
        <row r="241">
          <cell r="G241">
            <v>0</v>
          </cell>
          <cell r="H241">
            <v>0</v>
          </cell>
          <cell r="J241">
            <v>4160</v>
          </cell>
          <cell r="K241">
            <v>0</v>
          </cell>
          <cell r="L241">
            <v>0</v>
          </cell>
        </row>
        <row r="242">
          <cell r="G242">
            <v>0</v>
          </cell>
          <cell r="H242">
            <v>0</v>
          </cell>
          <cell r="J242">
            <v>1800</v>
          </cell>
          <cell r="K242">
            <v>0</v>
          </cell>
          <cell r="L242">
            <v>0</v>
          </cell>
        </row>
        <row r="243">
          <cell r="G243">
            <v>0</v>
          </cell>
          <cell r="H243">
            <v>0</v>
          </cell>
          <cell r="J243">
            <v>110</v>
          </cell>
          <cell r="K243">
            <v>0</v>
          </cell>
          <cell r="L243">
            <v>0</v>
          </cell>
        </row>
        <row r="244">
          <cell r="G244">
            <v>0</v>
          </cell>
          <cell r="H244">
            <v>0</v>
          </cell>
          <cell r="J244">
            <v>140</v>
          </cell>
          <cell r="K244">
            <v>0</v>
          </cell>
          <cell r="L244">
            <v>0</v>
          </cell>
        </row>
        <row r="245">
          <cell r="G245">
            <v>0</v>
          </cell>
          <cell r="H245">
            <v>0</v>
          </cell>
          <cell r="J245">
            <v>52000</v>
          </cell>
          <cell r="K245">
            <v>0</v>
          </cell>
          <cell r="L245">
            <v>0</v>
          </cell>
        </row>
        <row r="246">
          <cell r="G246">
            <v>0</v>
          </cell>
          <cell r="H246">
            <v>0</v>
          </cell>
          <cell r="J246">
            <v>19500</v>
          </cell>
          <cell r="K246">
            <v>0</v>
          </cell>
          <cell r="L246">
            <v>0</v>
          </cell>
        </row>
        <row r="247">
          <cell r="G247">
            <v>0</v>
          </cell>
          <cell r="H247">
            <v>0</v>
          </cell>
          <cell r="J247">
            <v>16500</v>
          </cell>
          <cell r="K247">
            <v>0</v>
          </cell>
          <cell r="L247">
            <v>0</v>
          </cell>
        </row>
        <row r="248">
          <cell r="G248">
            <v>0</v>
          </cell>
          <cell r="H248">
            <v>0</v>
          </cell>
          <cell r="J248">
            <v>29500</v>
          </cell>
          <cell r="K248">
            <v>0</v>
          </cell>
          <cell r="L248">
            <v>0</v>
          </cell>
        </row>
        <row r="249">
          <cell r="G249">
            <v>0</v>
          </cell>
          <cell r="H249">
            <v>0</v>
          </cell>
          <cell r="J249">
            <v>21000</v>
          </cell>
          <cell r="K249">
            <v>0</v>
          </cell>
          <cell r="L249">
            <v>0</v>
          </cell>
        </row>
        <row r="250">
          <cell r="G250">
            <v>0</v>
          </cell>
          <cell r="H250">
            <v>0</v>
          </cell>
          <cell r="J250">
            <v>21000</v>
          </cell>
          <cell r="K250">
            <v>0</v>
          </cell>
          <cell r="L250">
            <v>0</v>
          </cell>
        </row>
        <row r="251">
          <cell r="G251">
            <v>0</v>
          </cell>
          <cell r="H251">
            <v>0</v>
          </cell>
          <cell r="J251">
            <v>17000</v>
          </cell>
          <cell r="K251">
            <v>0</v>
          </cell>
          <cell r="L251">
            <v>0</v>
          </cell>
        </row>
        <row r="252">
          <cell r="G252">
            <v>0</v>
          </cell>
          <cell r="H252">
            <v>0</v>
          </cell>
          <cell r="J252">
            <v>6000</v>
          </cell>
          <cell r="K252">
            <v>0</v>
          </cell>
          <cell r="L252">
            <v>0</v>
          </cell>
        </row>
        <row r="253">
          <cell r="G253">
            <v>0</v>
          </cell>
          <cell r="H253">
            <v>0</v>
          </cell>
          <cell r="J253">
            <v>2750</v>
          </cell>
          <cell r="K253">
            <v>0</v>
          </cell>
          <cell r="L253">
            <v>0</v>
          </cell>
        </row>
        <row r="254">
          <cell r="G254">
            <v>0</v>
          </cell>
          <cell r="H254">
            <v>0</v>
          </cell>
          <cell r="J254">
            <v>6500</v>
          </cell>
          <cell r="K254">
            <v>0</v>
          </cell>
          <cell r="L254">
            <v>0</v>
          </cell>
        </row>
        <row r="255">
          <cell r="G255">
            <v>0</v>
          </cell>
          <cell r="H255">
            <v>0</v>
          </cell>
          <cell r="J255">
            <v>15000</v>
          </cell>
          <cell r="K255">
            <v>0</v>
          </cell>
          <cell r="L255">
            <v>0</v>
          </cell>
        </row>
        <row r="256">
          <cell r="G256">
            <v>0</v>
          </cell>
          <cell r="H256">
            <v>0</v>
          </cell>
          <cell r="J256">
            <v>350000</v>
          </cell>
          <cell r="K256">
            <v>0</v>
          </cell>
          <cell r="L256">
            <v>0</v>
          </cell>
        </row>
        <row r="257">
          <cell r="G257">
            <v>0</v>
          </cell>
          <cell r="H257">
            <v>0</v>
          </cell>
          <cell r="J257">
            <v>65000</v>
          </cell>
          <cell r="K257">
            <v>0</v>
          </cell>
          <cell r="L257">
            <v>0</v>
          </cell>
        </row>
        <row r="258">
          <cell r="G258">
            <v>0</v>
          </cell>
          <cell r="H258">
            <v>0</v>
          </cell>
          <cell r="J258">
            <v>72000</v>
          </cell>
          <cell r="K258">
            <v>0</v>
          </cell>
          <cell r="L258">
            <v>0</v>
          </cell>
        </row>
        <row r="259">
          <cell r="G259">
            <v>0</v>
          </cell>
          <cell r="H259">
            <v>0</v>
          </cell>
          <cell r="J259">
            <v>120000</v>
          </cell>
          <cell r="K259">
            <v>0</v>
          </cell>
          <cell r="L259">
            <v>0</v>
          </cell>
        </row>
        <row r="260">
          <cell r="G260">
            <v>0</v>
          </cell>
          <cell r="H260">
            <v>0</v>
          </cell>
          <cell r="J260">
            <v>130000</v>
          </cell>
          <cell r="K260">
            <v>0</v>
          </cell>
          <cell r="L260">
            <v>0</v>
          </cell>
        </row>
        <row r="261">
          <cell r="G261">
            <v>0</v>
          </cell>
          <cell r="H261">
            <v>0</v>
          </cell>
          <cell r="J261">
            <v>1440</v>
          </cell>
          <cell r="K261">
            <v>0</v>
          </cell>
          <cell r="L261">
            <v>0</v>
          </cell>
        </row>
        <row r="262">
          <cell r="G262">
            <v>0</v>
          </cell>
          <cell r="H262">
            <v>0</v>
          </cell>
          <cell r="J262">
            <v>1362</v>
          </cell>
          <cell r="K262">
            <v>0</v>
          </cell>
          <cell r="L262">
            <v>0</v>
          </cell>
        </row>
        <row r="263">
          <cell r="G263">
            <v>0</v>
          </cell>
          <cell r="H263">
            <v>0</v>
          </cell>
          <cell r="J263">
            <v>1820</v>
          </cell>
          <cell r="K263">
            <v>0</v>
          </cell>
          <cell r="L263">
            <v>0</v>
          </cell>
        </row>
        <row r="264">
          <cell r="G264">
            <v>0</v>
          </cell>
          <cell r="H264">
            <v>0</v>
          </cell>
          <cell r="J264">
            <v>1100</v>
          </cell>
          <cell r="K264">
            <v>0</v>
          </cell>
          <cell r="L264">
            <v>0</v>
          </cell>
        </row>
        <row r="265">
          <cell r="G265">
            <v>0</v>
          </cell>
          <cell r="H265">
            <v>0</v>
          </cell>
          <cell r="J265">
            <v>1450</v>
          </cell>
          <cell r="K265">
            <v>0</v>
          </cell>
          <cell r="L265">
            <v>0</v>
          </cell>
        </row>
        <row r="266">
          <cell r="G266">
            <v>0</v>
          </cell>
          <cell r="H266">
            <v>0</v>
          </cell>
          <cell r="J266">
            <v>90000</v>
          </cell>
          <cell r="K266">
            <v>0</v>
          </cell>
          <cell r="L26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98100</v>
          </cell>
          <cell r="K267">
            <v>0</v>
          </cell>
          <cell r="L267">
            <v>0</v>
          </cell>
          <cell r="M267">
            <v>0</v>
          </cell>
        </row>
        <row r="268">
          <cell r="G268">
            <v>0</v>
          </cell>
          <cell r="H268">
            <v>0</v>
          </cell>
          <cell r="I268">
            <v>0</v>
          </cell>
          <cell r="J268">
            <v>380000</v>
          </cell>
          <cell r="K268">
            <v>0</v>
          </cell>
          <cell r="L268">
            <v>0</v>
          </cell>
          <cell r="M268">
            <v>0</v>
          </cell>
        </row>
        <row r="269">
          <cell r="G269">
            <v>0</v>
          </cell>
          <cell r="H269">
            <v>0</v>
          </cell>
          <cell r="I269">
            <v>0</v>
          </cell>
          <cell r="J269">
            <v>8000000</v>
          </cell>
          <cell r="K269">
            <v>0</v>
          </cell>
          <cell r="L269">
            <v>0</v>
          </cell>
          <cell r="M269">
            <v>0</v>
          </cell>
        </row>
        <row r="270">
          <cell r="G270">
            <v>0</v>
          </cell>
          <cell r="H270">
            <v>0</v>
          </cell>
          <cell r="I270">
            <v>0</v>
          </cell>
          <cell r="J270">
            <v>8000000</v>
          </cell>
          <cell r="K270">
            <v>0</v>
          </cell>
          <cell r="L270">
            <v>0</v>
          </cell>
          <cell r="M270">
            <v>0</v>
          </cell>
        </row>
        <row r="271">
          <cell r="G271">
            <v>0</v>
          </cell>
          <cell r="H271">
            <v>0</v>
          </cell>
          <cell r="I271">
            <v>0</v>
          </cell>
          <cell r="J271">
            <v>2000000</v>
          </cell>
          <cell r="K271">
            <v>0</v>
          </cell>
          <cell r="L271">
            <v>0</v>
          </cell>
          <cell r="M271">
            <v>0</v>
          </cell>
        </row>
        <row r="272">
          <cell r="G272">
            <v>0</v>
          </cell>
          <cell r="H272">
            <v>0</v>
          </cell>
          <cell r="I272">
            <v>0</v>
          </cell>
          <cell r="J272">
            <v>3200000</v>
          </cell>
          <cell r="K272">
            <v>0</v>
          </cell>
          <cell r="L272">
            <v>0</v>
          </cell>
          <cell r="M272">
            <v>0</v>
          </cell>
        </row>
        <row r="273">
          <cell r="G273">
            <v>0</v>
          </cell>
          <cell r="H273">
            <v>0</v>
          </cell>
          <cell r="I273">
            <v>0</v>
          </cell>
          <cell r="J273">
            <v>1700000</v>
          </cell>
          <cell r="K273">
            <v>0</v>
          </cell>
          <cell r="L273">
            <v>0</v>
          </cell>
          <cell r="M273">
            <v>0</v>
          </cell>
        </row>
        <row r="274">
          <cell r="G274">
            <v>0</v>
          </cell>
          <cell r="H274">
            <v>0</v>
          </cell>
          <cell r="I274">
            <v>0</v>
          </cell>
          <cell r="J274">
            <v>4000000</v>
          </cell>
          <cell r="K274">
            <v>0</v>
          </cell>
          <cell r="L274">
            <v>0</v>
          </cell>
          <cell r="M274">
            <v>0</v>
          </cell>
        </row>
        <row r="275">
          <cell r="G275">
            <v>0</v>
          </cell>
          <cell r="H275">
            <v>0</v>
          </cell>
          <cell r="I275">
            <v>0</v>
          </cell>
          <cell r="J275">
            <v>680000</v>
          </cell>
          <cell r="K275">
            <v>0</v>
          </cell>
          <cell r="L275">
            <v>0</v>
          </cell>
          <cell r="M275">
            <v>0</v>
          </cell>
        </row>
        <row r="276">
          <cell r="G276">
            <v>0</v>
          </cell>
          <cell r="H276">
            <v>0</v>
          </cell>
          <cell r="I276">
            <v>0</v>
          </cell>
          <cell r="J276">
            <v>1600000</v>
          </cell>
          <cell r="K276">
            <v>0</v>
          </cell>
          <cell r="L276">
            <v>0</v>
          </cell>
          <cell r="M276">
            <v>0</v>
          </cell>
        </row>
        <row r="277">
          <cell r="G277">
            <v>0</v>
          </cell>
          <cell r="H277">
            <v>0</v>
          </cell>
          <cell r="I277">
            <v>0</v>
          </cell>
          <cell r="J277">
            <v>600000</v>
          </cell>
          <cell r="K277">
            <v>0</v>
          </cell>
          <cell r="L277">
            <v>0</v>
          </cell>
          <cell r="M277">
            <v>0</v>
          </cell>
        </row>
        <row r="278">
          <cell r="G278">
            <v>0</v>
          </cell>
          <cell r="H278">
            <v>0</v>
          </cell>
          <cell r="I278">
            <v>0</v>
          </cell>
          <cell r="J278">
            <v>1600000</v>
          </cell>
          <cell r="K278">
            <v>0</v>
          </cell>
          <cell r="L278">
            <v>0</v>
          </cell>
          <cell r="M278">
            <v>0</v>
          </cell>
        </row>
        <row r="279">
          <cell r="G279">
            <v>0</v>
          </cell>
          <cell r="H279">
            <v>0</v>
          </cell>
          <cell r="I279">
            <v>0</v>
          </cell>
          <cell r="J279">
            <v>827000</v>
          </cell>
          <cell r="K279">
            <v>0</v>
          </cell>
          <cell r="L279">
            <v>0</v>
          </cell>
          <cell r="M279">
            <v>0</v>
          </cell>
        </row>
        <row r="280">
          <cell r="G280">
            <v>0</v>
          </cell>
          <cell r="H280">
            <v>0</v>
          </cell>
          <cell r="I280">
            <v>0</v>
          </cell>
          <cell r="J280">
            <v>110000</v>
          </cell>
          <cell r="K280">
            <v>0</v>
          </cell>
          <cell r="L280">
            <v>0</v>
          </cell>
          <cell r="M280">
            <v>0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3500000</v>
          </cell>
          <cell r="K281">
            <v>0</v>
          </cell>
          <cell r="L281">
            <v>0</v>
          </cell>
          <cell r="M281">
            <v>0</v>
          </cell>
        </row>
        <row r="282">
          <cell r="G282">
            <v>0</v>
          </cell>
          <cell r="H282">
            <v>0</v>
          </cell>
          <cell r="I282">
            <v>0</v>
          </cell>
          <cell r="J282">
            <v>345000</v>
          </cell>
          <cell r="K282">
            <v>0</v>
          </cell>
          <cell r="L282">
            <v>0</v>
          </cell>
          <cell r="M282">
            <v>0</v>
          </cell>
        </row>
        <row r="283">
          <cell r="G283">
            <v>0</v>
          </cell>
          <cell r="H283">
            <v>0</v>
          </cell>
          <cell r="I283">
            <v>0</v>
          </cell>
          <cell r="J283">
            <v>230000</v>
          </cell>
          <cell r="K283">
            <v>0</v>
          </cell>
          <cell r="L283">
            <v>0</v>
          </cell>
          <cell r="M283">
            <v>0</v>
          </cell>
        </row>
        <row r="284">
          <cell r="G284">
            <v>0</v>
          </cell>
          <cell r="H284">
            <v>0</v>
          </cell>
          <cell r="I284">
            <v>0</v>
          </cell>
          <cell r="J284">
            <v>100000</v>
          </cell>
          <cell r="K284">
            <v>0</v>
          </cell>
          <cell r="L284">
            <v>0</v>
          </cell>
          <cell r="M284">
            <v>0</v>
          </cell>
        </row>
        <row r="285">
          <cell r="G285">
            <v>0</v>
          </cell>
          <cell r="H285">
            <v>0</v>
          </cell>
          <cell r="I285">
            <v>0</v>
          </cell>
          <cell r="J285">
            <v>4500000</v>
          </cell>
          <cell r="K285">
            <v>0</v>
          </cell>
          <cell r="L285">
            <v>0</v>
          </cell>
          <cell r="M285">
            <v>0</v>
          </cell>
        </row>
        <row r="286">
          <cell r="G286">
            <v>0</v>
          </cell>
          <cell r="H286">
            <v>0</v>
          </cell>
          <cell r="I286">
            <v>0</v>
          </cell>
          <cell r="J286">
            <v>380000</v>
          </cell>
          <cell r="K286">
            <v>0</v>
          </cell>
          <cell r="L286">
            <v>0</v>
          </cell>
          <cell r="M286">
            <v>0</v>
          </cell>
        </row>
        <row r="287">
          <cell r="G287">
            <v>0</v>
          </cell>
          <cell r="H287">
            <v>0</v>
          </cell>
          <cell r="I287">
            <v>0</v>
          </cell>
          <cell r="J287">
            <v>150000</v>
          </cell>
          <cell r="K287">
            <v>0</v>
          </cell>
          <cell r="L287">
            <v>0</v>
          </cell>
          <cell r="M287">
            <v>0</v>
          </cell>
        </row>
        <row r="288">
          <cell r="G288">
            <v>0</v>
          </cell>
          <cell r="H288">
            <v>0</v>
          </cell>
          <cell r="I288">
            <v>0</v>
          </cell>
          <cell r="J288">
            <v>1000000</v>
          </cell>
          <cell r="K288">
            <v>0</v>
          </cell>
          <cell r="L288">
            <v>0</v>
          </cell>
          <cell r="M288">
            <v>0</v>
          </cell>
        </row>
        <row r="289">
          <cell r="G289">
            <v>0</v>
          </cell>
          <cell r="H289">
            <v>0</v>
          </cell>
          <cell r="I289">
            <v>0</v>
          </cell>
          <cell r="J289">
            <v>450000</v>
          </cell>
          <cell r="K289">
            <v>0</v>
          </cell>
          <cell r="L289">
            <v>0</v>
          </cell>
          <cell r="M289">
            <v>0</v>
          </cell>
        </row>
        <row r="290">
          <cell r="G290">
            <v>0</v>
          </cell>
          <cell r="H290">
            <v>0</v>
          </cell>
          <cell r="I290">
            <v>0</v>
          </cell>
          <cell r="J290">
            <v>2400</v>
          </cell>
          <cell r="K290">
            <v>0</v>
          </cell>
          <cell r="L290">
            <v>0</v>
          </cell>
          <cell r="M290">
            <v>0</v>
          </cell>
        </row>
        <row r="291">
          <cell r="G291">
            <v>0</v>
          </cell>
          <cell r="H291">
            <v>0</v>
          </cell>
          <cell r="I291">
            <v>0</v>
          </cell>
          <cell r="J291">
            <v>5000</v>
          </cell>
          <cell r="K291">
            <v>0</v>
          </cell>
          <cell r="L291">
            <v>0</v>
          </cell>
          <cell r="M291">
            <v>0</v>
          </cell>
        </row>
        <row r="292">
          <cell r="G292">
            <v>0</v>
          </cell>
          <cell r="H292">
            <v>0</v>
          </cell>
          <cell r="I292">
            <v>0</v>
          </cell>
          <cell r="J292">
            <v>23000</v>
          </cell>
          <cell r="K292">
            <v>0</v>
          </cell>
          <cell r="L292">
            <v>0</v>
          </cell>
          <cell r="M292">
            <v>0</v>
          </cell>
        </row>
        <row r="293">
          <cell r="G293">
            <v>0</v>
          </cell>
          <cell r="H293">
            <v>0</v>
          </cell>
          <cell r="I293">
            <v>0</v>
          </cell>
          <cell r="J293">
            <v>450</v>
          </cell>
          <cell r="K293">
            <v>0</v>
          </cell>
          <cell r="L293">
            <v>0</v>
          </cell>
          <cell r="M293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4290</v>
          </cell>
          <cell r="K294">
            <v>0</v>
          </cell>
          <cell r="L294">
            <v>0</v>
          </cell>
          <cell r="M294">
            <v>0</v>
          </cell>
        </row>
        <row r="295">
          <cell r="G295">
            <v>0</v>
          </cell>
          <cell r="H295">
            <v>0</v>
          </cell>
          <cell r="I295">
            <v>0</v>
          </cell>
          <cell r="J295">
            <v>4000</v>
          </cell>
          <cell r="K295">
            <v>0</v>
          </cell>
          <cell r="L295">
            <v>0</v>
          </cell>
          <cell r="M295">
            <v>0</v>
          </cell>
        </row>
        <row r="296">
          <cell r="G296">
            <v>0</v>
          </cell>
          <cell r="H296">
            <v>0</v>
          </cell>
          <cell r="I296">
            <v>0</v>
          </cell>
          <cell r="J296">
            <v>11000</v>
          </cell>
          <cell r="K296">
            <v>0</v>
          </cell>
          <cell r="L296">
            <v>0</v>
          </cell>
          <cell r="M296">
            <v>0</v>
          </cell>
        </row>
        <row r="297">
          <cell r="G297">
            <v>0</v>
          </cell>
          <cell r="H297">
            <v>0</v>
          </cell>
          <cell r="I297">
            <v>0</v>
          </cell>
          <cell r="J297">
            <v>130000</v>
          </cell>
          <cell r="K297">
            <v>0</v>
          </cell>
          <cell r="L297">
            <v>0</v>
          </cell>
          <cell r="M297">
            <v>0</v>
          </cell>
        </row>
        <row r="298">
          <cell r="G298">
            <v>0</v>
          </cell>
          <cell r="H298">
            <v>0</v>
          </cell>
          <cell r="I298">
            <v>0</v>
          </cell>
          <cell r="J298">
            <v>9000</v>
          </cell>
          <cell r="K298">
            <v>0</v>
          </cell>
          <cell r="L298">
            <v>0</v>
          </cell>
          <cell r="M298">
            <v>0</v>
          </cell>
        </row>
        <row r="299">
          <cell r="G299">
            <v>0</v>
          </cell>
          <cell r="H299">
            <v>0</v>
          </cell>
          <cell r="I299">
            <v>0</v>
          </cell>
          <cell r="J299">
            <v>1500</v>
          </cell>
          <cell r="K299">
            <v>0</v>
          </cell>
          <cell r="L299">
            <v>0</v>
          </cell>
          <cell r="M299">
            <v>0</v>
          </cell>
        </row>
        <row r="300">
          <cell r="G300">
            <v>0</v>
          </cell>
          <cell r="H300">
            <v>0</v>
          </cell>
          <cell r="I300">
            <v>0</v>
          </cell>
          <cell r="J300">
            <v>1300</v>
          </cell>
          <cell r="K300">
            <v>0</v>
          </cell>
          <cell r="L300">
            <v>0</v>
          </cell>
          <cell r="M300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315</v>
          </cell>
          <cell r="K301">
            <v>0</v>
          </cell>
          <cell r="L301">
            <v>0</v>
          </cell>
          <cell r="M301">
            <v>0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G306">
            <v>0</v>
          </cell>
          <cell r="H306">
            <v>0</v>
          </cell>
          <cell r="I306">
            <v>0</v>
          </cell>
          <cell r="J306">
            <v>35000</v>
          </cell>
          <cell r="K306">
            <v>0</v>
          </cell>
          <cell r="L306">
            <v>0</v>
          </cell>
          <cell r="M306">
            <v>0</v>
          </cell>
        </row>
        <row r="307">
          <cell r="G307">
            <v>0</v>
          </cell>
          <cell r="H307">
            <v>0</v>
          </cell>
          <cell r="I307">
            <v>0</v>
          </cell>
          <cell r="J307">
            <v>80000</v>
          </cell>
          <cell r="K307">
            <v>0</v>
          </cell>
          <cell r="L307">
            <v>0</v>
          </cell>
          <cell r="M307">
            <v>0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850000</v>
          </cell>
          <cell r="K308">
            <v>0</v>
          </cell>
          <cell r="L308">
            <v>0</v>
          </cell>
          <cell r="M308">
            <v>0</v>
          </cell>
        </row>
        <row r="309">
          <cell r="G309">
            <v>0</v>
          </cell>
          <cell r="H309">
            <v>0</v>
          </cell>
          <cell r="I309">
            <v>0</v>
          </cell>
          <cell r="J309">
            <v>16000000</v>
          </cell>
          <cell r="K309">
            <v>0</v>
          </cell>
          <cell r="L309">
            <v>0</v>
          </cell>
          <cell r="M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  <cell r="J310">
            <v>150000</v>
          </cell>
          <cell r="K310">
            <v>0</v>
          </cell>
          <cell r="L310">
            <v>0</v>
          </cell>
          <cell r="M310">
            <v>0</v>
          </cell>
        </row>
        <row r="311"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G312">
            <v>0</v>
          </cell>
          <cell r="H312">
            <v>0</v>
          </cell>
          <cell r="I312">
            <v>0</v>
          </cell>
          <cell r="J312">
            <v>18000</v>
          </cell>
          <cell r="K312">
            <v>0</v>
          </cell>
          <cell r="L312">
            <v>0</v>
          </cell>
          <cell r="M312">
            <v>0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G314">
            <v>0</v>
          </cell>
          <cell r="H314">
            <v>0</v>
          </cell>
          <cell r="I314">
            <v>0</v>
          </cell>
          <cell r="J314">
            <v>167600</v>
          </cell>
          <cell r="K314">
            <v>0</v>
          </cell>
          <cell r="L314">
            <v>0</v>
          </cell>
          <cell r="M314">
            <v>0</v>
          </cell>
        </row>
        <row r="315">
          <cell r="G315">
            <v>0</v>
          </cell>
          <cell r="H315">
            <v>0</v>
          </cell>
          <cell r="I315">
            <v>0</v>
          </cell>
          <cell r="J315">
            <v>45000</v>
          </cell>
          <cell r="K315">
            <v>0</v>
          </cell>
          <cell r="L315">
            <v>0</v>
          </cell>
          <cell r="M315">
            <v>0</v>
          </cell>
        </row>
        <row r="316"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G319">
            <v>0</v>
          </cell>
          <cell r="H319">
            <v>0</v>
          </cell>
          <cell r="I319">
            <v>0</v>
          </cell>
          <cell r="J319">
            <v>110000</v>
          </cell>
          <cell r="K319">
            <v>0</v>
          </cell>
          <cell r="L319">
            <v>0</v>
          </cell>
          <cell r="M319">
            <v>0</v>
          </cell>
        </row>
        <row r="320">
          <cell r="G320">
            <v>0</v>
          </cell>
          <cell r="H320">
            <v>0</v>
          </cell>
          <cell r="I320">
            <v>0</v>
          </cell>
          <cell r="J320">
            <v>18000</v>
          </cell>
          <cell r="K320">
            <v>0</v>
          </cell>
          <cell r="L320">
            <v>0</v>
          </cell>
          <cell r="M320">
            <v>0</v>
          </cell>
        </row>
        <row r="321">
          <cell r="G321">
            <v>0</v>
          </cell>
          <cell r="H321">
            <v>0</v>
          </cell>
          <cell r="I321">
            <v>0</v>
          </cell>
          <cell r="J321">
            <v>18000</v>
          </cell>
          <cell r="K321">
            <v>0</v>
          </cell>
          <cell r="L321">
            <v>0</v>
          </cell>
          <cell r="M321">
            <v>0</v>
          </cell>
        </row>
        <row r="322">
          <cell r="G322">
            <v>0</v>
          </cell>
          <cell r="H322">
            <v>0</v>
          </cell>
          <cell r="I322">
            <v>0</v>
          </cell>
          <cell r="J322">
            <v>18000</v>
          </cell>
          <cell r="K322">
            <v>0</v>
          </cell>
          <cell r="L322">
            <v>0</v>
          </cell>
          <cell r="M322">
            <v>0</v>
          </cell>
        </row>
        <row r="323">
          <cell r="G323">
            <v>0</v>
          </cell>
          <cell r="H323">
            <v>0</v>
          </cell>
          <cell r="I323">
            <v>0</v>
          </cell>
          <cell r="J323">
            <v>53000</v>
          </cell>
          <cell r="K323">
            <v>0</v>
          </cell>
          <cell r="L323">
            <v>0</v>
          </cell>
          <cell r="M323">
            <v>0</v>
          </cell>
        </row>
        <row r="324">
          <cell r="G324">
            <v>0</v>
          </cell>
          <cell r="H324">
            <v>76964</v>
          </cell>
          <cell r="I324">
            <v>0</v>
          </cell>
          <cell r="J324">
            <v>74371</v>
          </cell>
          <cell r="K324">
            <v>0</v>
          </cell>
          <cell r="L324">
            <v>3926</v>
          </cell>
          <cell r="M324">
            <v>0</v>
          </cell>
        </row>
        <row r="325">
          <cell r="G325">
            <v>0</v>
          </cell>
          <cell r="H325">
            <v>82430</v>
          </cell>
          <cell r="I325">
            <v>0</v>
          </cell>
          <cell r="J325">
            <v>83276</v>
          </cell>
          <cell r="K325">
            <v>0</v>
          </cell>
          <cell r="L325">
            <v>4221</v>
          </cell>
          <cell r="M325">
            <v>0</v>
          </cell>
        </row>
        <row r="326">
          <cell r="G326">
            <v>0</v>
          </cell>
          <cell r="H326">
            <v>134667</v>
          </cell>
          <cell r="I326">
            <v>0</v>
          </cell>
          <cell r="J326">
            <v>37226</v>
          </cell>
          <cell r="K326">
            <v>0</v>
          </cell>
          <cell r="L326">
            <v>4221</v>
          </cell>
          <cell r="M326">
            <v>0</v>
          </cell>
        </row>
        <row r="327">
          <cell r="G327">
            <v>0</v>
          </cell>
          <cell r="H327">
            <v>64360</v>
          </cell>
          <cell r="I327">
            <v>0</v>
          </cell>
          <cell r="J327">
            <v>27678</v>
          </cell>
          <cell r="K327">
            <v>0</v>
          </cell>
          <cell r="L327">
            <v>3926</v>
          </cell>
          <cell r="M327">
            <v>0</v>
          </cell>
        </row>
        <row r="328">
          <cell r="G328">
            <v>0</v>
          </cell>
          <cell r="H328">
            <v>47360</v>
          </cell>
          <cell r="I328">
            <v>0</v>
          </cell>
          <cell r="J328">
            <v>18428</v>
          </cell>
          <cell r="K328">
            <v>0</v>
          </cell>
          <cell r="L328">
            <v>3926</v>
          </cell>
          <cell r="M328">
            <v>0</v>
          </cell>
        </row>
        <row r="329">
          <cell r="G329">
            <v>0</v>
          </cell>
          <cell r="H329">
            <v>82430</v>
          </cell>
          <cell r="I329">
            <v>0</v>
          </cell>
          <cell r="J329">
            <v>23276</v>
          </cell>
          <cell r="K329">
            <v>0</v>
          </cell>
          <cell r="L329">
            <v>4221</v>
          </cell>
          <cell r="M329">
            <v>0</v>
          </cell>
        </row>
        <row r="330">
          <cell r="G330">
            <v>0</v>
          </cell>
          <cell r="H330">
            <v>77698</v>
          </cell>
          <cell r="I330">
            <v>0</v>
          </cell>
          <cell r="J330">
            <v>20426</v>
          </cell>
          <cell r="K330">
            <v>0</v>
          </cell>
          <cell r="L330">
            <v>4221</v>
          </cell>
          <cell r="M330">
            <v>0</v>
          </cell>
        </row>
        <row r="331">
          <cell r="G331">
            <v>0</v>
          </cell>
          <cell r="H331">
            <v>33414</v>
          </cell>
          <cell r="I331">
            <v>0</v>
          </cell>
          <cell r="J331">
            <v>2126</v>
          </cell>
          <cell r="K331">
            <v>0</v>
          </cell>
          <cell r="L331">
            <v>4221</v>
          </cell>
          <cell r="M331">
            <v>0</v>
          </cell>
        </row>
        <row r="332">
          <cell r="G332">
            <v>0</v>
          </cell>
          <cell r="H332">
            <v>57561</v>
          </cell>
          <cell r="I332">
            <v>0</v>
          </cell>
          <cell r="J332">
            <v>2126</v>
          </cell>
          <cell r="K332">
            <v>0</v>
          </cell>
          <cell r="L332">
            <v>4221</v>
          </cell>
          <cell r="M332">
            <v>0</v>
          </cell>
        </row>
        <row r="333">
          <cell r="G333">
            <v>0</v>
          </cell>
          <cell r="H333">
            <v>24955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G334">
            <v>0</v>
          </cell>
          <cell r="H334">
            <v>0</v>
          </cell>
          <cell r="I334">
            <v>0</v>
          </cell>
          <cell r="J334">
            <v>237891</v>
          </cell>
          <cell r="K334">
            <v>0</v>
          </cell>
          <cell r="L334">
            <v>0</v>
          </cell>
          <cell r="M334">
            <v>0</v>
          </cell>
        </row>
        <row r="335">
          <cell r="G335">
            <v>0</v>
          </cell>
          <cell r="H335">
            <v>0</v>
          </cell>
          <cell r="I335">
            <v>0</v>
          </cell>
          <cell r="J335">
            <v>1500000</v>
          </cell>
          <cell r="K335">
            <v>0</v>
          </cell>
          <cell r="L335">
            <v>0</v>
          </cell>
          <cell r="M335">
            <v>0</v>
          </cell>
        </row>
        <row r="336">
          <cell r="G336">
            <v>0</v>
          </cell>
          <cell r="H336">
            <v>0</v>
          </cell>
          <cell r="I336">
            <v>0</v>
          </cell>
          <cell r="J336">
            <v>2500000</v>
          </cell>
          <cell r="K336">
            <v>0</v>
          </cell>
          <cell r="L336">
            <v>0</v>
          </cell>
          <cell r="M336">
            <v>0</v>
          </cell>
        </row>
        <row r="337">
          <cell r="G337">
            <v>15795000</v>
          </cell>
          <cell r="H337">
            <v>0</v>
          </cell>
          <cell r="I337">
            <v>0</v>
          </cell>
          <cell r="J337">
            <v>1755000</v>
          </cell>
          <cell r="K337">
            <v>15795000</v>
          </cell>
          <cell r="L337">
            <v>0</v>
          </cell>
          <cell r="M337">
            <v>0</v>
          </cell>
        </row>
        <row r="338">
          <cell r="G338">
            <v>26400000</v>
          </cell>
          <cell r="H338">
            <v>0</v>
          </cell>
          <cell r="I338">
            <v>0</v>
          </cell>
          <cell r="J338">
            <v>2200000</v>
          </cell>
          <cell r="K338">
            <v>26400000</v>
          </cell>
          <cell r="L338">
            <v>0</v>
          </cell>
          <cell r="M338">
            <v>0</v>
          </cell>
        </row>
        <row r="339">
          <cell r="G339">
            <v>0</v>
          </cell>
          <cell r="H339">
            <v>0</v>
          </cell>
          <cell r="I339">
            <v>0</v>
          </cell>
          <cell r="J339">
            <v>1650000</v>
          </cell>
          <cell r="K339">
            <v>0</v>
          </cell>
          <cell r="L339">
            <v>0</v>
          </cell>
          <cell r="M339">
            <v>0</v>
          </cell>
        </row>
        <row r="340">
          <cell r="G340">
            <v>0</v>
          </cell>
          <cell r="H340">
            <v>0</v>
          </cell>
          <cell r="I340">
            <v>0</v>
          </cell>
          <cell r="J340">
            <v>48373</v>
          </cell>
          <cell r="K340">
            <v>0</v>
          </cell>
          <cell r="L340">
            <v>0</v>
          </cell>
          <cell r="M340">
            <v>0</v>
          </cell>
        </row>
        <row r="341">
          <cell r="G341">
            <v>630000</v>
          </cell>
          <cell r="H341">
            <v>0</v>
          </cell>
          <cell r="I341">
            <v>0</v>
          </cell>
          <cell r="J341">
            <v>35000</v>
          </cell>
          <cell r="K341">
            <v>630000</v>
          </cell>
          <cell r="L341">
            <v>0</v>
          </cell>
          <cell r="M341">
            <v>0</v>
          </cell>
        </row>
        <row r="342">
          <cell r="G342">
            <v>0</v>
          </cell>
          <cell r="H342">
            <v>12477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G343">
            <v>11200000</v>
          </cell>
          <cell r="H343">
            <v>0</v>
          </cell>
          <cell r="I343">
            <v>0</v>
          </cell>
          <cell r="J343">
            <v>200000</v>
          </cell>
          <cell r="K343">
            <v>11200000</v>
          </cell>
          <cell r="L343">
            <v>0</v>
          </cell>
          <cell r="M343">
            <v>0</v>
          </cell>
        </row>
        <row r="344">
          <cell r="G344">
            <v>0</v>
          </cell>
          <cell r="H344">
            <v>0</v>
          </cell>
          <cell r="I344">
            <v>0</v>
          </cell>
          <cell r="J344">
            <v>170000</v>
          </cell>
          <cell r="K344">
            <v>0</v>
          </cell>
          <cell r="L344">
            <v>0</v>
          </cell>
          <cell r="M344">
            <v>0</v>
          </cell>
        </row>
        <row r="345">
          <cell r="G345">
            <v>0</v>
          </cell>
          <cell r="H345">
            <v>0</v>
          </cell>
          <cell r="I345">
            <v>0</v>
          </cell>
          <cell r="J345">
            <v>210000</v>
          </cell>
          <cell r="K345">
            <v>0</v>
          </cell>
          <cell r="L345">
            <v>0</v>
          </cell>
          <cell r="M345">
            <v>0</v>
          </cell>
        </row>
        <row r="346">
          <cell r="G346">
            <v>0</v>
          </cell>
          <cell r="H346">
            <v>0</v>
          </cell>
          <cell r="I346">
            <v>0</v>
          </cell>
          <cell r="J346">
            <v>250000</v>
          </cell>
          <cell r="K346">
            <v>0</v>
          </cell>
          <cell r="L346">
            <v>0</v>
          </cell>
          <cell r="M346">
            <v>0</v>
          </cell>
        </row>
        <row r="347">
          <cell r="G347">
            <v>261990</v>
          </cell>
          <cell r="H347">
            <v>0</v>
          </cell>
          <cell r="I347">
            <v>0</v>
          </cell>
          <cell r="J347">
            <v>14555</v>
          </cell>
          <cell r="K347">
            <v>261990</v>
          </cell>
          <cell r="L347">
            <v>0</v>
          </cell>
          <cell r="M347">
            <v>0</v>
          </cell>
        </row>
        <row r="348">
          <cell r="G348">
            <v>355590</v>
          </cell>
          <cell r="H348">
            <v>0</v>
          </cell>
          <cell r="I348">
            <v>0</v>
          </cell>
          <cell r="J348">
            <v>19755</v>
          </cell>
          <cell r="K348">
            <v>355590</v>
          </cell>
          <cell r="L348">
            <v>0</v>
          </cell>
          <cell r="M348">
            <v>0</v>
          </cell>
        </row>
        <row r="349">
          <cell r="G349">
            <v>1440768</v>
          </cell>
          <cell r="H349">
            <v>0</v>
          </cell>
          <cell r="I349">
            <v>0</v>
          </cell>
          <cell r="J349">
            <v>12864</v>
          </cell>
          <cell r="K349">
            <v>1440768</v>
          </cell>
          <cell r="L349">
            <v>0</v>
          </cell>
          <cell r="M349">
            <v>0</v>
          </cell>
        </row>
        <row r="350">
          <cell r="G350">
            <v>1871408</v>
          </cell>
          <cell r="H350">
            <v>0</v>
          </cell>
          <cell r="I350">
            <v>0</v>
          </cell>
          <cell r="J350">
            <v>16709</v>
          </cell>
          <cell r="K350">
            <v>1871408</v>
          </cell>
          <cell r="L350">
            <v>0</v>
          </cell>
          <cell r="M350">
            <v>0</v>
          </cell>
        </row>
        <row r="351">
          <cell r="G351">
            <v>0</v>
          </cell>
          <cell r="H351">
            <v>0</v>
          </cell>
          <cell r="I351">
            <v>0</v>
          </cell>
          <cell r="J351">
            <v>12500000</v>
          </cell>
          <cell r="K351">
            <v>0</v>
          </cell>
          <cell r="L351">
            <v>0</v>
          </cell>
          <cell r="M351">
            <v>0</v>
          </cell>
        </row>
        <row r="352">
          <cell r="G352">
            <v>0</v>
          </cell>
          <cell r="H352">
            <v>0</v>
          </cell>
          <cell r="I352">
            <v>0</v>
          </cell>
          <cell r="J352">
            <v>3500000</v>
          </cell>
          <cell r="K352">
            <v>0</v>
          </cell>
          <cell r="L352">
            <v>0</v>
          </cell>
          <cell r="M352">
            <v>0</v>
          </cell>
        </row>
        <row r="353">
          <cell r="G353">
            <v>0</v>
          </cell>
          <cell r="H353">
            <v>0</v>
          </cell>
          <cell r="I353">
            <v>0</v>
          </cell>
          <cell r="J353">
            <v>470000</v>
          </cell>
          <cell r="K353">
            <v>0</v>
          </cell>
          <cell r="L353">
            <v>0</v>
          </cell>
          <cell r="M353">
            <v>0</v>
          </cell>
        </row>
        <row r="354">
          <cell r="G354">
            <v>0</v>
          </cell>
          <cell r="H354">
            <v>0</v>
          </cell>
          <cell r="I354">
            <v>0</v>
          </cell>
          <cell r="J354">
            <v>3500000</v>
          </cell>
          <cell r="K354">
            <v>0</v>
          </cell>
          <cell r="L354">
            <v>0</v>
          </cell>
          <cell r="M354">
            <v>0</v>
          </cell>
        </row>
        <row r="355">
          <cell r="G355">
            <v>0</v>
          </cell>
          <cell r="H355">
            <v>0</v>
          </cell>
          <cell r="I355">
            <v>0</v>
          </cell>
          <cell r="J355">
            <v>900000</v>
          </cell>
          <cell r="K355">
            <v>0</v>
          </cell>
          <cell r="L355">
            <v>0</v>
          </cell>
          <cell r="M355">
            <v>0</v>
          </cell>
        </row>
        <row r="356">
          <cell r="G356">
            <v>0</v>
          </cell>
          <cell r="H356">
            <v>116611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G357">
            <v>0</v>
          </cell>
          <cell r="H357">
            <v>0</v>
          </cell>
          <cell r="I357">
            <v>0</v>
          </cell>
          <cell r="J357">
            <v>60000</v>
          </cell>
          <cell r="K357">
            <v>0</v>
          </cell>
          <cell r="L357">
            <v>0</v>
          </cell>
          <cell r="M357">
            <v>0</v>
          </cell>
        </row>
        <row r="358">
          <cell r="G358">
            <v>0</v>
          </cell>
          <cell r="H358">
            <v>0</v>
          </cell>
          <cell r="I358">
            <v>0</v>
          </cell>
          <cell r="J358">
            <v>15900</v>
          </cell>
          <cell r="K358">
            <v>0</v>
          </cell>
          <cell r="L358">
            <v>0</v>
          </cell>
          <cell r="M358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130000</v>
          </cell>
          <cell r="K359">
            <v>0</v>
          </cell>
          <cell r="L359">
            <v>0</v>
          </cell>
          <cell r="M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65065</v>
          </cell>
          <cell r="M360">
            <v>0</v>
          </cell>
        </row>
        <row r="361">
          <cell r="G361">
            <v>0</v>
          </cell>
          <cell r="H361">
            <v>0</v>
          </cell>
          <cell r="I361">
            <v>0</v>
          </cell>
          <cell r="J361">
            <v>894000</v>
          </cell>
          <cell r="K361">
            <v>0</v>
          </cell>
          <cell r="L361">
            <v>0</v>
          </cell>
          <cell r="M361">
            <v>0</v>
          </cell>
        </row>
        <row r="362">
          <cell r="G362">
            <v>0</v>
          </cell>
          <cell r="H362">
            <v>0</v>
          </cell>
          <cell r="I362">
            <v>0</v>
          </cell>
          <cell r="J362">
            <v>920000</v>
          </cell>
          <cell r="K362">
            <v>0</v>
          </cell>
          <cell r="L362">
            <v>0</v>
          </cell>
          <cell r="M362">
            <v>0</v>
          </cell>
        </row>
        <row r="363">
          <cell r="G363">
            <v>0</v>
          </cell>
          <cell r="H363">
            <v>0</v>
          </cell>
          <cell r="I363">
            <v>0</v>
          </cell>
          <cell r="J363">
            <v>31690000</v>
          </cell>
          <cell r="K363">
            <v>0</v>
          </cell>
          <cell r="L363">
            <v>0</v>
          </cell>
          <cell r="M363">
            <v>0</v>
          </cell>
        </row>
        <row r="364">
          <cell r="G364">
            <v>0</v>
          </cell>
          <cell r="H364">
            <v>0</v>
          </cell>
          <cell r="I364">
            <v>0</v>
          </cell>
          <cell r="J364">
            <v>10430000</v>
          </cell>
          <cell r="K364">
            <v>0</v>
          </cell>
          <cell r="L364">
            <v>0</v>
          </cell>
          <cell r="M364">
            <v>0</v>
          </cell>
        </row>
        <row r="365">
          <cell r="G365">
            <v>0</v>
          </cell>
          <cell r="H365">
            <v>0</v>
          </cell>
          <cell r="I365">
            <v>0</v>
          </cell>
          <cell r="J365">
            <v>6633997</v>
          </cell>
          <cell r="K365">
            <v>0</v>
          </cell>
          <cell r="L365">
            <v>0</v>
          </cell>
          <cell r="M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7453545</v>
          </cell>
          <cell r="K366">
            <v>0</v>
          </cell>
          <cell r="L366">
            <v>0</v>
          </cell>
          <cell r="M366">
            <v>0</v>
          </cell>
        </row>
        <row r="367">
          <cell r="G367">
            <v>0</v>
          </cell>
          <cell r="H367">
            <v>0</v>
          </cell>
          <cell r="I367">
            <v>0</v>
          </cell>
          <cell r="J367">
            <v>17690000</v>
          </cell>
          <cell r="K367">
            <v>0</v>
          </cell>
          <cell r="L367">
            <v>0</v>
          </cell>
          <cell r="M367">
            <v>0</v>
          </cell>
        </row>
        <row r="368">
          <cell r="G368">
            <v>0</v>
          </cell>
          <cell r="H368">
            <v>0</v>
          </cell>
          <cell r="I368">
            <v>0</v>
          </cell>
          <cell r="J368">
            <v>18170000</v>
          </cell>
          <cell r="K368">
            <v>0</v>
          </cell>
          <cell r="L368">
            <v>0</v>
          </cell>
          <cell r="M368">
            <v>0</v>
          </cell>
        </row>
        <row r="369">
          <cell r="G369">
            <v>0</v>
          </cell>
          <cell r="H369">
            <v>0</v>
          </cell>
          <cell r="I369">
            <v>0</v>
          </cell>
          <cell r="J369">
            <v>28840000</v>
          </cell>
          <cell r="K369">
            <v>0</v>
          </cell>
          <cell r="L369">
            <v>0</v>
          </cell>
          <cell r="M369">
            <v>0</v>
          </cell>
        </row>
        <row r="370">
          <cell r="G370">
            <v>0</v>
          </cell>
          <cell r="H370">
            <v>0</v>
          </cell>
          <cell r="I370">
            <v>0</v>
          </cell>
          <cell r="J370">
            <v>28840000</v>
          </cell>
          <cell r="K370">
            <v>0</v>
          </cell>
          <cell r="L370">
            <v>0</v>
          </cell>
          <cell r="M370">
            <v>0</v>
          </cell>
        </row>
        <row r="371">
          <cell r="G371">
            <v>0</v>
          </cell>
          <cell r="H371">
            <v>0</v>
          </cell>
          <cell r="I371">
            <v>0</v>
          </cell>
          <cell r="J371">
            <v>20250000</v>
          </cell>
          <cell r="K371">
            <v>0</v>
          </cell>
          <cell r="L371">
            <v>0</v>
          </cell>
          <cell r="M371">
            <v>0</v>
          </cell>
        </row>
        <row r="372">
          <cell r="G372">
            <v>0</v>
          </cell>
          <cell r="H372">
            <v>0</v>
          </cell>
          <cell r="I372">
            <v>0</v>
          </cell>
          <cell r="J372">
            <v>7978883</v>
          </cell>
          <cell r="K372">
            <v>0</v>
          </cell>
          <cell r="L372">
            <v>0</v>
          </cell>
          <cell r="M372">
            <v>0</v>
          </cell>
        </row>
        <row r="373">
          <cell r="G373">
            <v>0</v>
          </cell>
          <cell r="H373">
            <v>0</v>
          </cell>
          <cell r="I373">
            <v>0</v>
          </cell>
          <cell r="J373">
            <v>10110000</v>
          </cell>
          <cell r="K373">
            <v>0</v>
          </cell>
          <cell r="L373">
            <v>0</v>
          </cell>
          <cell r="M373">
            <v>0</v>
          </cell>
        </row>
        <row r="374">
          <cell r="G374">
            <v>0</v>
          </cell>
          <cell r="H374">
            <v>0</v>
          </cell>
          <cell r="I374">
            <v>0</v>
          </cell>
          <cell r="J374">
            <v>9180000</v>
          </cell>
          <cell r="K374">
            <v>0</v>
          </cell>
          <cell r="L374">
            <v>0</v>
          </cell>
          <cell r="M374">
            <v>0</v>
          </cell>
        </row>
        <row r="375">
          <cell r="G375">
            <v>0</v>
          </cell>
          <cell r="H375">
            <v>0</v>
          </cell>
          <cell r="I375">
            <v>0</v>
          </cell>
          <cell r="J375">
            <v>11830000</v>
          </cell>
          <cell r="K375">
            <v>0</v>
          </cell>
          <cell r="L375">
            <v>0</v>
          </cell>
          <cell r="M375">
            <v>0</v>
          </cell>
        </row>
        <row r="376">
          <cell r="G376">
            <v>0</v>
          </cell>
          <cell r="H376">
            <v>0</v>
          </cell>
          <cell r="I376">
            <v>0</v>
          </cell>
          <cell r="J376">
            <v>11800000</v>
          </cell>
          <cell r="K376">
            <v>0</v>
          </cell>
          <cell r="L376">
            <v>0</v>
          </cell>
          <cell r="M376">
            <v>0</v>
          </cell>
        </row>
        <row r="377">
          <cell r="G377">
            <v>0</v>
          </cell>
          <cell r="H377">
            <v>0</v>
          </cell>
          <cell r="I377">
            <v>0</v>
          </cell>
          <cell r="J377">
            <v>6780000</v>
          </cell>
          <cell r="K377">
            <v>0</v>
          </cell>
          <cell r="L377">
            <v>0</v>
          </cell>
          <cell r="M377">
            <v>0</v>
          </cell>
        </row>
        <row r="378">
          <cell r="G378">
            <v>0</v>
          </cell>
          <cell r="H378">
            <v>0</v>
          </cell>
          <cell r="I378">
            <v>0</v>
          </cell>
          <cell r="J378">
            <v>7355928</v>
          </cell>
          <cell r="K378">
            <v>0</v>
          </cell>
          <cell r="L378">
            <v>0</v>
          </cell>
          <cell r="M378">
            <v>0</v>
          </cell>
        </row>
        <row r="379">
          <cell r="G379">
            <v>0</v>
          </cell>
          <cell r="H379">
            <v>0</v>
          </cell>
          <cell r="I379">
            <v>0</v>
          </cell>
          <cell r="J379">
            <v>7173944</v>
          </cell>
          <cell r="K379">
            <v>0</v>
          </cell>
          <cell r="L379">
            <v>0</v>
          </cell>
          <cell r="M379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1635622</v>
          </cell>
          <cell r="K380">
            <v>0</v>
          </cell>
          <cell r="L380">
            <v>0</v>
          </cell>
          <cell r="M380">
            <v>0</v>
          </cell>
        </row>
        <row r="381">
          <cell r="G381">
            <v>0</v>
          </cell>
          <cell r="H381">
            <v>0</v>
          </cell>
          <cell r="I381">
            <v>0</v>
          </cell>
          <cell r="J381">
            <v>322000</v>
          </cell>
          <cell r="K381">
            <v>0</v>
          </cell>
          <cell r="L381">
            <v>0</v>
          </cell>
          <cell r="M381">
            <v>0</v>
          </cell>
        </row>
        <row r="382">
          <cell r="G382">
            <v>0</v>
          </cell>
          <cell r="H382">
            <v>0</v>
          </cell>
          <cell r="I382">
            <v>0</v>
          </cell>
          <cell r="J382">
            <v>3152000</v>
          </cell>
          <cell r="K382">
            <v>0</v>
          </cell>
          <cell r="L382">
            <v>0</v>
          </cell>
          <cell r="M382">
            <v>0</v>
          </cell>
        </row>
        <row r="383">
          <cell r="G383">
            <v>0</v>
          </cell>
          <cell r="H383">
            <v>0</v>
          </cell>
          <cell r="I383">
            <v>0</v>
          </cell>
          <cell r="J383">
            <v>382000</v>
          </cell>
          <cell r="K383">
            <v>0</v>
          </cell>
          <cell r="L383">
            <v>0</v>
          </cell>
          <cell r="M383">
            <v>0</v>
          </cell>
        </row>
        <row r="384">
          <cell r="G384">
            <v>0</v>
          </cell>
          <cell r="H384">
            <v>0</v>
          </cell>
          <cell r="I384">
            <v>0</v>
          </cell>
          <cell r="J384">
            <v>651000</v>
          </cell>
          <cell r="K384">
            <v>0</v>
          </cell>
          <cell r="L384">
            <v>0</v>
          </cell>
          <cell r="M384">
            <v>0</v>
          </cell>
        </row>
        <row r="385">
          <cell r="G385">
            <v>0</v>
          </cell>
          <cell r="H385">
            <v>0</v>
          </cell>
          <cell r="I385">
            <v>0</v>
          </cell>
          <cell r="J385">
            <v>1560000</v>
          </cell>
          <cell r="K385">
            <v>0</v>
          </cell>
          <cell r="L385">
            <v>0</v>
          </cell>
          <cell r="M385">
            <v>0</v>
          </cell>
        </row>
        <row r="386">
          <cell r="G386">
            <v>0</v>
          </cell>
          <cell r="H386">
            <v>0</v>
          </cell>
          <cell r="I386">
            <v>0</v>
          </cell>
          <cell r="J386">
            <v>358000</v>
          </cell>
          <cell r="K386">
            <v>0</v>
          </cell>
          <cell r="L386">
            <v>0</v>
          </cell>
          <cell r="M386">
            <v>0</v>
          </cell>
        </row>
        <row r="387">
          <cell r="G387">
            <v>0</v>
          </cell>
          <cell r="H387">
            <v>0</v>
          </cell>
          <cell r="I387">
            <v>0</v>
          </cell>
          <cell r="J387">
            <v>1060000</v>
          </cell>
          <cell r="K387">
            <v>0</v>
          </cell>
          <cell r="L387">
            <v>0</v>
          </cell>
          <cell r="M387">
            <v>0</v>
          </cell>
        </row>
        <row r="388">
          <cell r="G388">
            <v>0</v>
          </cell>
          <cell r="H388">
            <v>0</v>
          </cell>
          <cell r="I388">
            <v>0</v>
          </cell>
          <cell r="J388">
            <v>1002000</v>
          </cell>
          <cell r="K388">
            <v>0</v>
          </cell>
          <cell r="L388">
            <v>0</v>
          </cell>
          <cell r="M388">
            <v>0</v>
          </cell>
        </row>
        <row r="389">
          <cell r="G389">
            <v>0</v>
          </cell>
          <cell r="H389">
            <v>0</v>
          </cell>
          <cell r="I389">
            <v>0</v>
          </cell>
          <cell r="J389">
            <v>693000</v>
          </cell>
          <cell r="K389">
            <v>0</v>
          </cell>
          <cell r="L389">
            <v>0</v>
          </cell>
          <cell r="M389">
            <v>0</v>
          </cell>
        </row>
        <row r="390">
          <cell r="G390">
            <v>0</v>
          </cell>
          <cell r="H390">
            <v>0</v>
          </cell>
          <cell r="I390">
            <v>0</v>
          </cell>
          <cell r="J390">
            <v>120000</v>
          </cell>
          <cell r="K390">
            <v>0</v>
          </cell>
          <cell r="L390">
            <v>0</v>
          </cell>
          <cell r="M390">
            <v>0</v>
          </cell>
        </row>
        <row r="391">
          <cell r="G391">
            <v>0</v>
          </cell>
          <cell r="H391">
            <v>0</v>
          </cell>
          <cell r="I391">
            <v>0</v>
          </cell>
          <cell r="J391">
            <v>3500000</v>
          </cell>
          <cell r="K391">
            <v>0</v>
          </cell>
          <cell r="L391">
            <v>0</v>
          </cell>
          <cell r="M391">
            <v>0</v>
          </cell>
        </row>
        <row r="392">
          <cell r="G392">
            <v>0</v>
          </cell>
          <cell r="H392">
            <v>0</v>
          </cell>
          <cell r="I392">
            <v>0</v>
          </cell>
          <cell r="J392">
            <v>274000</v>
          </cell>
          <cell r="K392">
            <v>0</v>
          </cell>
          <cell r="L392">
            <v>0</v>
          </cell>
          <cell r="M392">
            <v>0</v>
          </cell>
        </row>
        <row r="393">
          <cell r="G393">
            <v>0</v>
          </cell>
          <cell r="H393">
            <v>0</v>
          </cell>
          <cell r="I393">
            <v>0</v>
          </cell>
          <cell r="J393">
            <v>85000</v>
          </cell>
          <cell r="K393">
            <v>0</v>
          </cell>
          <cell r="L393">
            <v>0</v>
          </cell>
          <cell r="M393">
            <v>0</v>
          </cell>
        </row>
        <row r="394">
          <cell r="G394">
            <v>0</v>
          </cell>
          <cell r="H394">
            <v>0</v>
          </cell>
          <cell r="I394">
            <v>0</v>
          </cell>
          <cell r="J394">
            <v>1350000</v>
          </cell>
          <cell r="K394">
            <v>0</v>
          </cell>
          <cell r="L394">
            <v>0</v>
          </cell>
          <cell r="M394">
            <v>0</v>
          </cell>
        </row>
        <row r="395">
          <cell r="G395">
            <v>0</v>
          </cell>
          <cell r="H395">
            <v>0</v>
          </cell>
          <cell r="I395">
            <v>0</v>
          </cell>
          <cell r="J395">
            <v>399000</v>
          </cell>
          <cell r="K395">
            <v>0</v>
          </cell>
          <cell r="L395">
            <v>0</v>
          </cell>
          <cell r="M395">
            <v>0</v>
          </cell>
        </row>
        <row r="396">
          <cell r="G396">
            <v>0</v>
          </cell>
          <cell r="H396">
            <v>0</v>
          </cell>
          <cell r="I396">
            <v>0</v>
          </cell>
          <cell r="J396">
            <v>1029000</v>
          </cell>
          <cell r="K396">
            <v>0</v>
          </cell>
          <cell r="L396">
            <v>0</v>
          </cell>
          <cell r="M396">
            <v>0</v>
          </cell>
        </row>
        <row r="397">
          <cell r="G397">
            <v>0</v>
          </cell>
          <cell r="H397">
            <v>0</v>
          </cell>
          <cell r="I397">
            <v>0</v>
          </cell>
          <cell r="J397">
            <v>1407000</v>
          </cell>
          <cell r="K397">
            <v>0</v>
          </cell>
          <cell r="L397">
            <v>0</v>
          </cell>
          <cell r="M397">
            <v>0</v>
          </cell>
        </row>
        <row r="398">
          <cell r="G398">
            <v>0</v>
          </cell>
          <cell r="H398">
            <v>0</v>
          </cell>
          <cell r="I398">
            <v>0</v>
          </cell>
          <cell r="J398">
            <v>11000000</v>
          </cell>
          <cell r="K398">
            <v>0</v>
          </cell>
          <cell r="L398">
            <v>0</v>
          </cell>
          <cell r="M398">
            <v>0</v>
          </cell>
        </row>
        <row r="399">
          <cell r="G399">
            <v>0</v>
          </cell>
          <cell r="H399">
            <v>0</v>
          </cell>
          <cell r="I399">
            <v>0</v>
          </cell>
          <cell r="J399">
            <v>13100000</v>
          </cell>
          <cell r="K399">
            <v>0</v>
          </cell>
          <cell r="L399">
            <v>0</v>
          </cell>
          <cell r="M399">
            <v>0</v>
          </cell>
        </row>
        <row r="400">
          <cell r="G400">
            <v>0</v>
          </cell>
          <cell r="H400">
            <v>0</v>
          </cell>
          <cell r="I400">
            <v>0</v>
          </cell>
          <cell r="J400">
            <v>2500000</v>
          </cell>
          <cell r="K400">
            <v>0</v>
          </cell>
          <cell r="L400">
            <v>0</v>
          </cell>
          <cell r="M400">
            <v>0</v>
          </cell>
        </row>
        <row r="401">
          <cell r="G401">
            <v>0</v>
          </cell>
          <cell r="H401">
            <v>0</v>
          </cell>
          <cell r="I401">
            <v>0</v>
          </cell>
          <cell r="J401">
            <v>11863000</v>
          </cell>
          <cell r="K401">
            <v>0</v>
          </cell>
          <cell r="L401">
            <v>0</v>
          </cell>
          <cell r="M401">
            <v>0</v>
          </cell>
        </row>
        <row r="402">
          <cell r="G402">
            <v>0</v>
          </cell>
          <cell r="H402">
            <v>222840</v>
          </cell>
          <cell r="I402">
            <v>0</v>
          </cell>
          <cell r="J402">
            <v>53982</v>
          </cell>
          <cell r="K402">
            <v>0</v>
          </cell>
          <cell r="L402">
            <v>166</v>
          </cell>
          <cell r="M402">
            <v>0</v>
          </cell>
        </row>
        <row r="403">
          <cell r="G403">
            <v>0</v>
          </cell>
          <cell r="H403">
            <v>3467006</v>
          </cell>
          <cell r="I403">
            <v>0</v>
          </cell>
          <cell r="J403">
            <v>2959507</v>
          </cell>
          <cell r="K403">
            <v>0</v>
          </cell>
          <cell r="L403">
            <v>12569</v>
          </cell>
          <cell r="M403">
            <v>0</v>
          </cell>
        </row>
        <row r="404">
          <cell r="G404">
            <v>0</v>
          </cell>
          <cell r="H404">
            <v>138725</v>
          </cell>
          <cell r="I404">
            <v>0</v>
          </cell>
          <cell r="J404">
            <v>37894</v>
          </cell>
          <cell r="K404">
            <v>0</v>
          </cell>
          <cell r="L404">
            <v>623</v>
          </cell>
          <cell r="M404">
            <v>0</v>
          </cell>
        </row>
        <row r="405">
          <cell r="G405">
            <v>0</v>
          </cell>
          <cell r="H405">
            <v>1238</v>
          </cell>
          <cell r="I405">
            <v>0</v>
          </cell>
          <cell r="J405">
            <v>488</v>
          </cell>
          <cell r="K405">
            <v>0</v>
          </cell>
          <cell r="L405">
            <v>156</v>
          </cell>
          <cell r="M405">
            <v>0</v>
          </cell>
        </row>
        <row r="406">
          <cell r="G406">
            <v>0</v>
          </cell>
          <cell r="H406">
            <v>2870</v>
          </cell>
          <cell r="I406">
            <v>0</v>
          </cell>
          <cell r="J406">
            <v>344</v>
          </cell>
          <cell r="K406">
            <v>0</v>
          </cell>
          <cell r="L406">
            <v>364</v>
          </cell>
          <cell r="M406">
            <v>0</v>
          </cell>
        </row>
        <row r="407">
          <cell r="G407">
            <v>0</v>
          </cell>
          <cell r="H407">
            <v>500644</v>
          </cell>
          <cell r="I407">
            <v>0</v>
          </cell>
          <cell r="J407">
            <v>213145</v>
          </cell>
          <cell r="K407">
            <v>0</v>
          </cell>
          <cell r="L407">
            <v>1990</v>
          </cell>
          <cell r="M407">
            <v>0</v>
          </cell>
        </row>
        <row r="408">
          <cell r="G408">
            <v>0</v>
          </cell>
          <cell r="H408">
            <v>1015942</v>
          </cell>
          <cell r="I408">
            <v>0</v>
          </cell>
          <cell r="J408">
            <v>781263</v>
          </cell>
          <cell r="K408">
            <v>0</v>
          </cell>
          <cell r="L408">
            <v>3585</v>
          </cell>
          <cell r="M408">
            <v>0</v>
          </cell>
        </row>
        <row r="409">
          <cell r="G409">
            <v>0</v>
          </cell>
          <cell r="H409">
            <v>65612</v>
          </cell>
          <cell r="I409">
            <v>0</v>
          </cell>
          <cell r="J409">
            <v>47394</v>
          </cell>
          <cell r="K409">
            <v>0</v>
          </cell>
          <cell r="L409">
            <v>254</v>
          </cell>
          <cell r="M409">
            <v>0</v>
          </cell>
        </row>
        <row r="410">
          <cell r="G410">
            <v>0</v>
          </cell>
          <cell r="H410">
            <v>92762</v>
          </cell>
          <cell r="I410">
            <v>0</v>
          </cell>
          <cell r="J410">
            <v>51522</v>
          </cell>
          <cell r="K410">
            <v>0</v>
          </cell>
          <cell r="L410">
            <v>360</v>
          </cell>
          <cell r="M410">
            <v>0</v>
          </cell>
        </row>
        <row r="411">
          <cell r="G411">
            <v>0</v>
          </cell>
          <cell r="H411">
            <v>79987</v>
          </cell>
          <cell r="I411">
            <v>0</v>
          </cell>
          <cell r="J411">
            <v>76970</v>
          </cell>
          <cell r="K411">
            <v>0</v>
          </cell>
          <cell r="L411">
            <v>0</v>
          </cell>
          <cell r="M411">
            <v>0</v>
          </cell>
        </row>
        <row r="412"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27">
          <cell r="G427">
            <v>0</v>
          </cell>
          <cell r="H427">
            <v>47911</v>
          </cell>
          <cell r="I427">
            <v>0</v>
          </cell>
        </row>
        <row r="428">
          <cell r="G428">
            <v>0</v>
          </cell>
          <cell r="H428">
            <v>59146</v>
          </cell>
          <cell r="I428">
            <v>0</v>
          </cell>
        </row>
        <row r="429">
          <cell r="G429">
            <v>0</v>
          </cell>
          <cell r="H429">
            <v>66547</v>
          </cell>
          <cell r="I429">
            <v>0</v>
          </cell>
        </row>
        <row r="430">
          <cell r="G430">
            <v>0</v>
          </cell>
          <cell r="H430">
            <v>97565</v>
          </cell>
          <cell r="I430">
            <v>0</v>
          </cell>
        </row>
        <row r="431">
          <cell r="G431">
            <v>0</v>
          </cell>
          <cell r="H431">
            <v>52369</v>
          </cell>
          <cell r="I431">
            <v>0</v>
          </cell>
        </row>
        <row r="432">
          <cell r="G432">
            <v>0</v>
          </cell>
          <cell r="H432">
            <v>176615</v>
          </cell>
          <cell r="I432">
            <v>0</v>
          </cell>
        </row>
        <row r="433">
          <cell r="G433">
            <v>0</v>
          </cell>
          <cell r="H433">
            <v>50009</v>
          </cell>
          <cell r="I433">
            <v>0</v>
          </cell>
        </row>
        <row r="434">
          <cell r="G434">
            <v>0</v>
          </cell>
          <cell r="H434">
            <v>48674</v>
          </cell>
          <cell r="I434">
            <v>0</v>
          </cell>
        </row>
        <row r="435">
          <cell r="G435">
            <v>0</v>
          </cell>
          <cell r="H435">
            <v>73980</v>
          </cell>
          <cell r="I435">
            <v>0</v>
          </cell>
        </row>
        <row r="436">
          <cell r="G436">
            <v>0</v>
          </cell>
          <cell r="H436">
            <v>60168</v>
          </cell>
          <cell r="I436">
            <v>0</v>
          </cell>
        </row>
        <row r="437">
          <cell r="G437">
            <v>0</v>
          </cell>
          <cell r="H437">
            <v>75788</v>
          </cell>
          <cell r="I437">
            <v>0</v>
          </cell>
        </row>
        <row r="438">
          <cell r="G438">
            <v>0</v>
          </cell>
          <cell r="H438">
            <v>91475</v>
          </cell>
          <cell r="I438">
            <v>0</v>
          </cell>
        </row>
        <row r="439">
          <cell r="G439">
            <v>0</v>
          </cell>
          <cell r="H439">
            <v>48674</v>
          </cell>
          <cell r="I439">
            <v>0</v>
          </cell>
        </row>
        <row r="440">
          <cell r="G440">
            <v>0</v>
          </cell>
          <cell r="H440">
            <v>64758</v>
          </cell>
          <cell r="I440">
            <v>0</v>
          </cell>
        </row>
        <row r="441">
          <cell r="G441">
            <v>0</v>
          </cell>
          <cell r="H441">
            <v>48833</v>
          </cell>
          <cell r="I441">
            <v>0</v>
          </cell>
        </row>
        <row r="442">
          <cell r="G442">
            <v>0</v>
          </cell>
          <cell r="H442">
            <v>66531</v>
          </cell>
          <cell r="I442">
            <v>0</v>
          </cell>
        </row>
        <row r="443">
          <cell r="G443">
            <v>0</v>
          </cell>
          <cell r="H443">
            <v>0</v>
          </cell>
          <cell r="I443">
            <v>0</v>
          </cell>
        </row>
        <row r="444">
          <cell r="G444">
            <v>0</v>
          </cell>
          <cell r="H444">
            <v>0</v>
          </cell>
          <cell r="I444">
            <v>0</v>
          </cell>
        </row>
        <row r="445">
          <cell r="G445">
            <v>0</v>
          </cell>
          <cell r="H445">
            <v>88314</v>
          </cell>
          <cell r="I445">
            <v>0</v>
          </cell>
        </row>
        <row r="446">
          <cell r="G446">
            <v>0</v>
          </cell>
          <cell r="H446">
            <v>69598</v>
          </cell>
          <cell r="I446">
            <v>0</v>
          </cell>
        </row>
        <row r="447">
          <cell r="G447">
            <v>0</v>
          </cell>
          <cell r="H447">
            <v>64758</v>
          </cell>
          <cell r="I447">
            <v>0</v>
          </cell>
        </row>
        <row r="448">
          <cell r="G448">
            <v>0</v>
          </cell>
          <cell r="H448">
            <v>33755</v>
          </cell>
          <cell r="I448">
            <v>0</v>
          </cell>
        </row>
        <row r="449">
          <cell r="G449">
            <v>0</v>
          </cell>
          <cell r="H449">
            <v>91475</v>
          </cell>
          <cell r="I449">
            <v>0</v>
          </cell>
        </row>
        <row r="450">
          <cell r="G450">
            <v>0</v>
          </cell>
          <cell r="H450">
            <v>73980</v>
          </cell>
          <cell r="I4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#REF"/>
      <sheetName val="설계변경내역서"/>
      <sheetName val="횡배수관재료-"/>
      <sheetName val="계산서(직선부)"/>
      <sheetName val="포장재료집계표"/>
      <sheetName val="콘크리트측구연장"/>
      <sheetName val="포장공"/>
      <sheetName val="-몰탈콘크리트"/>
      <sheetName val="-배수구조물공토공"/>
      <sheetName val="소비자가"/>
      <sheetName val="전기일위대가"/>
      <sheetName val="설직재-1"/>
      <sheetName val="제직재"/>
      <sheetName val="내역서"/>
      <sheetName val="DATA"/>
      <sheetName val="데이타"/>
      <sheetName val="2000레미콘"/>
      <sheetName val="ABUT수량-A1"/>
      <sheetName val="일위대가"/>
      <sheetName val="JUCKEYK"/>
      <sheetName val="산출근거1"/>
      <sheetName val="9GNG운반"/>
      <sheetName val="배수관집계"/>
      <sheetName val="I.설계조건"/>
      <sheetName val="1.설계기준"/>
      <sheetName val="Y-WORK"/>
      <sheetName val="노임단가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2C92A-C909-43D8-AC97-CE9B677EA2D3}">
  <sheetPr>
    <tabColor rgb="FFFF0000"/>
    <pageSetUpPr fitToPage="1"/>
  </sheetPr>
  <dimension ref="A1:G33"/>
  <sheetViews>
    <sheetView tabSelected="1" view="pageBreakPreview" topLeftCell="B1" zoomScaleNormal="100" zoomScaleSheetLayoutView="100" workbookViewId="0">
      <selection activeCell="K27" sqref="K27"/>
    </sheetView>
  </sheetViews>
  <sheetFormatPr defaultRowHeight="16.5" x14ac:dyDescent="0.3"/>
  <cols>
    <col min="1" max="1" width="0" hidden="1" customWidth="1"/>
    <col min="2" max="3" width="4.625" customWidth="1"/>
    <col min="4" max="4" width="26.5" customWidth="1"/>
    <col min="5" max="5" width="25.625" customWidth="1"/>
    <col min="6" max="6" width="59.375" customWidth="1"/>
    <col min="7" max="7" width="22.875" customWidth="1"/>
  </cols>
  <sheetData>
    <row r="1" spans="1:7" ht="24" customHeight="1" x14ac:dyDescent="0.3">
      <c r="B1" s="48" t="s">
        <v>69</v>
      </c>
      <c r="C1" s="48"/>
      <c r="D1" s="48"/>
      <c r="E1" s="48"/>
      <c r="F1" s="48"/>
      <c r="G1" s="48"/>
    </row>
    <row r="2" spans="1:7" s="2" customFormat="1" ht="20.100000000000001" customHeight="1" x14ac:dyDescent="0.3">
      <c r="B2" s="49" t="s">
        <v>133</v>
      </c>
      <c r="C2" s="49"/>
      <c r="D2" s="49"/>
      <c r="E2" s="49"/>
      <c r="F2" s="15"/>
      <c r="G2" s="15" t="str">
        <f>" 금    액  : 일금"&amp;NUMBERSTRING(E29,1)&amp;"원정("&amp;DOLLAR(E29,0)&amp;")"</f>
        <v xml:space="preserve"> 금    액  : 일금영원정(₩0)</v>
      </c>
    </row>
    <row r="3" spans="1:7" s="14" customFormat="1" ht="19.899999999999999" customHeight="1" x14ac:dyDescent="0.3">
      <c r="B3" s="50" t="s">
        <v>70</v>
      </c>
      <c r="C3" s="50"/>
      <c r="D3" s="50"/>
      <c r="E3" s="36" t="s">
        <v>71</v>
      </c>
      <c r="F3" s="36" t="s">
        <v>72</v>
      </c>
      <c r="G3" s="36" t="s">
        <v>68</v>
      </c>
    </row>
    <row r="4" spans="1:7" s="2" customFormat="1" ht="19.899999999999999" customHeight="1" x14ac:dyDescent="0.3">
      <c r="A4" s="39" t="s">
        <v>77</v>
      </c>
      <c r="B4" s="51" t="s">
        <v>73</v>
      </c>
      <c r="C4" s="51" t="s">
        <v>74</v>
      </c>
      <c r="D4" s="38" t="s">
        <v>78</v>
      </c>
      <c r="E4" s="13">
        <f>TRUNC(공종별집계표!F5, 0)</f>
        <v>0</v>
      </c>
      <c r="F4" s="37" t="s">
        <v>50</v>
      </c>
      <c r="G4" s="37" t="s">
        <v>50</v>
      </c>
    </row>
    <row r="5" spans="1:7" s="2" customFormat="1" ht="19.899999999999999" customHeight="1" x14ac:dyDescent="0.3">
      <c r="A5" s="39" t="s">
        <v>79</v>
      </c>
      <c r="B5" s="51"/>
      <c r="C5" s="51"/>
      <c r="D5" s="38" t="s">
        <v>80</v>
      </c>
      <c r="E5" s="13">
        <v>0</v>
      </c>
      <c r="F5" s="37" t="s">
        <v>50</v>
      </c>
      <c r="G5" s="37" t="s">
        <v>50</v>
      </c>
    </row>
    <row r="6" spans="1:7" s="2" customFormat="1" ht="19.899999999999999" customHeight="1" x14ac:dyDescent="0.3">
      <c r="A6" s="39" t="s">
        <v>81</v>
      </c>
      <c r="B6" s="51"/>
      <c r="C6" s="51"/>
      <c r="D6" s="38" t="s">
        <v>82</v>
      </c>
      <c r="E6" s="13">
        <v>0</v>
      </c>
      <c r="F6" s="37" t="s">
        <v>50</v>
      </c>
      <c r="G6" s="37" t="s">
        <v>50</v>
      </c>
    </row>
    <row r="7" spans="1:7" s="2" customFormat="1" ht="19.899999999999999" customHeight="1" x14ac:dyDescent="0.3">
      <c r="A7" s="39" t="s">
        <v>83</v>
      </c>
      <c r="B7" s="51"/>
      <c r="C7" s="51"/>
      <c r="D7" s="38" t="s">
        <v>84</v>
      </c>
      <c r="E7" s="13">
        <f>TRUNC(E4+E5-E6, 0)</f>
        <v>0</v>
      </c>
      <c r="F7" s="37" t="s">
        <v>50</v>
      </c>
      <c r="G7" s="37" t="s">
        <v>50</v>
      </c>
    </row>
    <row r="8" spans="1:7" s="2" customFormat="1" ht="19.899999999999999" customHeight="1" x14ac:dyDescent="0.3">
      <c r="A8" s="39" t="s">
        <v>85</v>
      </c>
      <c r="B8" s="51"/>
      <c r="C8" s="51" t="s">
        <v>75</v>
      </c>
      <c r="D8" s="38" t="s">
        <v>86</v>
      </c>
      <c r="E8" s="13">
        <f>TRUNC(공종별집계표!H5, 0)</f>
        <v>0</v>
      </c>
      <c r="F8" s="37" t="s">
        <v>50</v>
      </c>
      <c r="G8" s="37" t="s">
        <v>50</v>
      </c>
    </row>
    <row r="9" spans="1:7" s="2" customFormat="1" ht="19.899999999999999" customHeight="1" x14ac:dyDescent="0.3">
      <c r="A9" s="39" t="s">
        <v>87</v>
      </c>
      <c r="B9" s="51"/>
      <c r="C9" s="51"/>
      <c r="D9" s="38" t="s">
        <v>88</v>
      </c>
      <c r="E9" s="13">
        <f>TRUNC(E8*0.125, 0)</f>
        <v>0</v>
      </c>
      <c r="F9" s="37" t="s">
        <v>132</v>
      </c>
      <c r="G9" s="37" t="s">
        <v>50</v>
      </c>
    </row>
    <row r="10" spans="1:7" s="2" customFormat="1" ht="19.899999999999999" customHeight="1" x14ac:dyDescent="0.3">
      <c r="A10" s="39" t="s">
        <v>89</v>
      </c>
      <c r="B10" s="51"/>
      <c r="C10" s="51"/>
      <c r="D10" s="38" t="s">
        <v>84</v>
      </c>
      <c r="E10" s="13">
        <f>TRUNC(E8+E9, 0)</f>
        <v>0</v>
      </c>
      <c r="F10" s="37" t="s">
        <v>50</v>
      </c>
      <c r="G10" s="37" t="s">
        <v>50</v>
      </c>
    </row>
    <row r="11" spans="1:7" s="2" customFormat="1" ht="19.899999999999999" customHeight="1" x14ac:dyDescent="0.3">
      <c r="A11" s="39" t="s">
        <v>90</v>
      </c>
      <c r="B11" s="51"/>
      <c r="C11" s="51" t="s">
        <v>76</v>
      </c>
      <c r="D11" s="38" t="s">
        <v>91</v>
      </c>
      <c r="E11" s="13">
        <f>TRUNC(공종별집계표!J5, 0)</f>
        <v>0</v>
      </c>
      <c r="F11" s="37" t="s">
        <v>50</v>
      </c>
      <c r="G11" s="37" t="s">
        <v>50</v>
      </c>
    </row>
    <row r="12" spans="1:7" s="2" customFormat="1" ht="19.899999999999999" customHeight="1" x14ac:dyDescent="0.3">
      <c r="A12" s="39" t="s">
        <v>92</v>
      </c>
      <c r="B12" s="51"/>
      <c r="C12" s="51"/>
      <c r="D12" s="38" t="s">
        <v>93</v>
      </c>
      <c r="E12" s="13">
        <f>TRUNC(E10*0.037, 0)</f>
        <v>0</v>
      </c>
      <c r="F12" s="37" t="s">
        <v>129</v>
      </c>
      <c r="G12" s="37" t="s">
        <v>50</v>
      </c>
    </row>
    <row r="13" spans="1:7" s="2" customFormat="1" ht="19.899999999999999" customHeight="1" x14ac:dyDescent="0.3">
      <c r="A13" s="39" t="s">
        <v>94</v>
      </c>
      <c r="B13" s="51"/>
      <c r="C13" s="51"/>
      <c r="D13" s="38" t="s">
        <v>95</v>
      </c>
      <c r="E13" s="13">
        <f>TRUNC(E10*0.0101, 0)</f>
        <v>0</v>
      </c>
      <c r="F13" s="37" t="s">
        <v>131</v>
      </c>
      <c r="G13" s="37" t="s">
        <v>50</v>
      </c>
    </row>
    <row r="14" spans="1:7" s="17" customFormat="1" ht="19.899999999999999" customHeight="1" x14ac:dyDescent="0.3">
      <c r="A14" s="16" t="s">
        <v>96</v>
      </c>
      <c r="B14" s="51"/>
      <c r="C14" s="51"/>
      <c r="D14" s="30" t="s">
        <v>97</v>
      </c>
      <c r="E14" s="31"/>
      <c r="F14" s="32" t="s">
        <v>138</v>
      </c>
      <c r="G14" s="32"/>
    </row>
    <row r="15" spans="1:7" s="17" customFormat="1" ht="19.899999999999999" customHeight="1" x14ac:dyDescent="0.3">
      <c r="A15" s="16" t="s">
        <v>98</v>
      </c>
      <c r="B15" s="51"/>
      <c r="C15" s="51"/>
      <c r="D15" s="30" t="s">
        <v>99</v>
      </c>
      <c r="E15" s="31"/>
      <c r="F15" s="32" t="s">
        <v>100</v>
      </c>
      <c r="G15" s="32"/>
    </row>
    <row r="16" spans="1:7" s="17" customFormat="1" ht="19.899999999999999" customHeight="1" x14ac:dyDescent="0.3">
      <c r="A16" s="16" t="s">
        <v>101</v>
      </c>
      <c r="B16" s="51"/>
      <c r="C16" s="51"/>
      <c r="D16" s="30" t="s">
        <v>102</v>
      </c>
      <c r="E16" s="31"/>
      <c r="F16" s="32" t="s">
        <v>139</v>
      </c>
      <c r="G16" s="32"/>
    </row>
    <row r="17" spans="1:7" s="17" customFormat="1" ht="19.899999999999999" customHeight="1" x14ac:dyDescent="0.3">
      <c r="A17" s="16" t="s">
        <v>103</v>
      </c>
      <c r="B17" s="51"/>
      <c r="C17" s="51"/>
      <c r="D17" s="30" t="s">
        <v>104</v>
      </c>
      <c r="E17" s="31">
        <f>TRUNC(E8*0.023,0)</f>
        <v>0</v>
      </c>
      <c r="F17" s="32" t="s">
        <v>105</v>
      </c>
      <c r="G17" s="32"/>
    </row>
    <row r="18" spans="1:7" s="2" customFormat="1" ht="19.899999999999999" customHeight="1" x14ac:dyDescent="0.3">
      <c r="A18" s="39" t="s">
        <v>106</v>
      </c>
      <c r="B18" s="51"/>
      <c r="C18" s="51"/>
      <c r="D18" s="30" t="s">
        <v>107</v>
      </c>
      <c r="E18" s="31">
        <f>TRUNC((E7+E8+(0/1.1))*0.0293, 0)</f>
        <v>0</v>
      </c>
      <c r="F18" s="32" t="s">
        <v>108</v>
      </c>
      <c r="G18" s="32"/>
    </row>
    <row r="19" spans="1:7" s="2" customFormat="1" ht="19.899999999999999" customHeight="1" x14ac:dyDescent="0.3">
      <c r="A19" s="39" t="s">
        <v>109</v>
      </c>
      <c r="B19" s="51"/>
      <c r="C19" s="51"/>
      <c r="D19" s="30" t="s">
        <v>110</v>
      </c>
      <c r="E19" s="31">
        <f>TRUNC((E7+E10)*0.07504, 0)</f>
        <v>0</v>
      </c>
      <c r="F19" s="32" t="s">
        <v>137</v>
      </c>
      <c r="G19" s="32" t="s">
        <v>50</v>
      </c>
    </row>
    <row r="20" spans="1:7" s="2" customFormat="1" ht="19.899999999999999" customHeight="1" x14ac:dyDescent="0.3">
      <c r="A20" s="39" t="s">
        <v>111</v>
      </c>
      <c r="B20" s="51"/>
      <c r="C20" s="51"/>
      <c r="D20" s="38" t="s">
        <v>84</v>
      </c>
      <c r="E20" s="13">
        <f>SUM(E11:E19)</f>
        <v>0</v>
      </c>
      <c r="F20" s="37" t="s">
        <v>50</v>
      </c>
      <c r="G20" s="37" t="s">
        <v>50</v>
      </c>
    </row>
    <row r="21" spans="1:7" s="2" customFormat="1" ht="19.899999999999999" customHeight="1" x14ac:dyDescent="0.3">
      <c r="A21" s="39" t="s">
        <v>112</v>
      </c>
      <c r="B21" s="43" t="s">
        <v>113</v>
      </c>
      <c r="C21" s="43"/>
      <c r="D21" s="44"/>
      <c r="E21" s="13">
        <f>TRUNC(E7+E10+E20, 0)</f>
        <v>0</v>
      </c>
      <c r="F21" s="37" t="s">
        <v>50</v>
      </c>
      <c r="G21" s="37" t="s">
        <v>50</v>
      </c>
    </row>
    <row r="22" spans="1:7" s="2" customFormat="1" ht="19.899999999999999" customHeight="1" x14ac:dyDescent="0.3">
      <c r="A22" s="39" t="s">
        <v>114</v>
      </c>
      <c r="B22" s="43" t="s">
        <v>115</v>
      </c>
      <c r="C22" s="43"/>
      <c r="D22" s="44"/>
      <c r="E22" s="13">
        <f>TRUNC(E21*0.06, 0)</f>
        <v>0</v>
      </c>
      <c r="F22" s="40" t="s">
        <v>135</v>
      </c>
      <c r="G22" s="37" t="s">
        <v>50</v>
      </c>
    </row>
    <row r="23" spans="1:7" s="2" customFormat="1" ht="19.899999999999999" customHeight="1" x14ac:dyDescent="0.3">
      <c r="A23" s="39" t="s">
        <v>116</v>
      </c>
      <c r="B23" s="43" t="s">
        <v>117</v>
      </c>
      <c r="C23" s="43"/>
      <c r="D23" s="44"/>
      <c r="E23" s="13">
        <f>TRUNC((E10+E20+E22)*0.15,0)</f>
        <v>0</v>
      </c>
      <c r="F23" s="40" t="s">
        <v>136</v>
      </c>
      <c r="G23" s="37" t="s">
        <v>50</v>
      </c>
    </row>
    <row r="24" spans="1:7" s="2" customFormat="1" ht="19.899999999999999" customHeight="1" x14ac:dyDescent="0.3">
      <c r="A24" s="39" t="s">
        <v>118</v>
      </c>
      <c r="B24" s="43" t="s">
        <v>119</v>
      </c>
      <c r="C24" s="43"/>
      <c r="D24" s="44"/>
      <c r="E24" s="13">
        <f>공종별집계표!L8</f>
        <v>0</v>
      </c>
      <c r="F24" s="37" t="s">
        <v>50</v>
      </c>
      <c r="G24" s="37" t="s">
        <v>50</v>
      </c>
    </row>
    <row r="25" spans="1:7" s="2" customFormat="1" ht="19.899999999999999" customHeight="1" x14ac:dyDescent="0.3">
      <c r="A25" s="42"/>
      <c r="B25" s="45" t="s">
        <v>141</v>
      </c>
      <c r="C25" s="46"/>
      <c r="D25" s="47"/>
      <c r="E25" s="13">
        <f>공종별집계표!L9</f>
        <v>0</v>
      </c>
      <c r="F25" s="41"/>
      <c r="G25" s="41"/>
    </row>
    <row r="26" spans="1:7" s="2" customFormat="1" ht="19.899999999999999" customHeight="1" x14ac:dyDescent="0.3">
      <c r="A26" s="39" t="s">
        <v>120</v>
      </c>
      <c r="B26" s="43" t="s">
        <v>121</v>
      </c>
      <c r="C26" s="43"/>
      <c r="D26" s="44"/>
      <c r="E26" s="13">
        <f>TRUNC(E21+E22+E23+E24+E25, 0)</f>
        <v>0</v>
      </c>
      <c r="F26" s="37" t="s">
        <v>50</v>
      </c>
      <c r="G26" s="37" t="s">
        <v>50</v>
      </c>
    </row>
    <row r="27" spans="1:7" s="2" customFormat="1" ht="19.899999999999999" customHeight="1" x14ac:dyDescent="0.3">
      <c r="A27" s="39" t="s">
        <v>122</v>
      </c>
      <c r="B27" s="43" t="s">
        <v>123</v>
      </c>
      <c r="C27" s="43"/>
      <c r="D27" s="44"/>
      <c r="E27" s="13">
        <f>TRUNC(E26*0.1, 0)</f>
        <v>0</v>
      </c>
      <c r="F27" s="37" t="s">
        <v>124</v>
      </c>
      <c r="G27" s="37" t="s">
        <v>50</v>
      </c>
    </row>
    <row r="28" spans="1:7" s="2" customFormat="1" ht="19.899999999999999" customHeight="1" x14ac:dyDescent="0.3">
      <c r="A28" s="39" t="s">
        <v>125</v>
      </c>
      <c r="B28" s="43" t="s">
        <v>126</v>
      </c>
      <c r="C28" s="43"/>
      <c r="D28" s="44"/>
      <c r="E28" s="13">
        <f>TRUNC(E26+E27, 0)</f>
        <v>0</v>
      </c>
      <c r="F28" s="37" t="s">
        <v>50</v>
      </c>
      <c r="G28" s="27"/>
    </row>
    <row r="29" spans="1:7" s="2" customFormat="1" ht="19.899999999999999" customHeight="1" x14ac:dyDescent="0.3">
      <c r="A29" s="39" t="s">
        <v>127</v>
      </c>
      <c r="B29" s="43" t="s">
        <v>128</v>
      </c>
      <c r="C29" s="43"/>
      <c r="D29" s="44"/>
      <c r="E29" s="13">
        <f>TRUNC(E28+0, 0)</f>
        <v>0</v>
      </c>
      <c r="F29" s="37" t="s">
        <v>50</v>
      </c>
      <c r="G29" s="27">
        <f>G28-E29</f>
        <v>0</v>
      </c>
    </row>
    <row r="30" spans="1:7" s="2" customFormat="1" ht="13.5" x14ac:dyDescent="0.3">
      <c r="G30" s="10"/>
    </row>
    <row r="31" spans="1:7" s="2" customFormat="1" ht="13.5" x14ac:dyDescent="0.3">
      <c r="E31" s="18"/>
    </row>
    <row r="32" spans="1:7" s="2" customFormat="1" ht="13.5" x14ac:dyDescent="0.3">
      <c r="E32" s="18"/>
    </row>
    <row r="33" spans="5:5" x14ac:dyDescent="0.3">
      <c r="E33" s="19"/>
    </row>
  </sheetData>
  <mergeCells count="16">
    <mergeCell ref="B1:G1"/>
    <mergeCell ref="B2:E2"/>
    <mergeCell ref="B3:D3"/>
    <mergeCell ref="B4:B20"/>
    <mergeCell ref="C4:C7"/>
    <mergeCell ref="C8:C10"/>
    <mergeCell ref="C11:C20"/>
    <mergeCell ref="B27:D27"/>
    <mergeCell ref="B28:D28"/>
    <mergeCell ref="B29:D29"/>
    <mergeCell ref="B21:D21"/>
    <mergeCell ref="B22:D22"/>
    <mergeCell ref="B23:D23"/>
    <mergeCell ref="B24:D24"/>
    <mergeCell ref="B26:D26"/>
    <mergeCell ref="B25:D25"/>
  </mergeCells>
  <phoneticPr fontId="1" type="noConversion"/>
  <pageMargins left="0.78740157480314954" right="0" top="0.39370078740157477" bottom="0.39370078740157477" header="0" footer="0"/>
  <pageSetup paperSize="9" scale="8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T25"/>
  <sheetViews>
    <sheetView view="pageBreakPreview" zoomScaleNormal="100" zoomScaleSheetLayoutView="100" workbookViewId="0">
      <selection activeCell="E6" sqref="E6"/>
    </sheetView>
  </sheetViews>
  <sheetFormatPr defaultRowHeight="27" customHeight="1" x14ac:dyDescent="0.3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  <col min="22" max="22" width="10.125" bestFit="1" customWidth="1"/>
  </cols>
  <sheetData>
    <row r="1" spans="1:20" ht="27" customHeight="1" x14ac:dyDescent="0.3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20" s="2" customFormat="1" ht="27" customHeight="1" x14ac:dyDescent="0.3">
      <c r="A2" s="53" t="s">
        <v>134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20" s="2" customFormat="1" ht="27" customHeight="1" x14ac:dyDescent="0.3">
      <c r="A3" s="54" t="s">
        <v>1</v>
      </c>
      <c r="B3" s="54" t="s">
        <v>2</v>
      </c>
      <c r="C3" s="54" t="s">
        <v>3</v>
      </c>
      <c r="D3" s="54" t="s">
        <v>4</v>
      </c>
      <c r="E3" s="54" t="s">
        <v>5</v>
      </c>
      <c r="F3" s="54"/>
      <c r="G3" s="54" t="s">
        <v>8</v>
      </c>
      <c r="H3" s="54"/>
      <c r="I3" s="54" t="s">
        <v>9</v>
      </c>
      <c r="J3" s="54"/>
      <c r="K3" s="54" t="s">
        <v>10</v>
      </c>
      <c r="L3" s="54"/>
      <c r="M3" s="54" t="s">
        <v>11</v>
      </c>
      <c r="N3" s="56" t="s">
        <v>12</v>
      </c>
      <c r="O3" s="56" t="s">
        <v>13</v>
      </c>
      <c r="P3" s="56" t="s">
        <v>14</v>
      </c>
      <c r="Q3" s="56" t="s">
        <v>15</v>
      </c>
      <c r="R3" s="56" t="s">
        <v>16</v>
      </c>
      <c r="S3" s="56" t="s">
        <v>17</v>
      </c>
      <c r="T3" s="56" t="s">
        <v>18</v>
      </c>
    </row>
    <row r="4" spans="1:20" s="2" customFormat="1" ht="27" customHeight="1" x14ac:dyDescent="0.3">
      <c r="A4" s="55"/>
      <c r="B4" s="55"/>
      <c r="C4" s="55"/>
      <c r="D4" s="55"/>
      <c r="E4" s="3" t="s">
        <v>6</v>
      </c>
      <c r="F4" s="3" t="s">
        <v>7</v>
      </c>
      <c r="G4" s="3" t="s">
        <v>6</v>
      </c>
      <c r="H4" s="3" t="s">
        <v>7</v>
      </c>
      <c r="I4" s="3" t="s">
        <v>6</v>
      </c>
      <c r="J4" s="3" t="s">
        <v>7</v>
      </c>
      <c r="K4" s="3" t="s">
        <v>6</v>
      </c>
      <c r="L4" s="3" t="s">
        <v>7</v>
      </c>
      <c r="M4" s="55"/>
      <c r="N4" s="56"/>
      <c r="O4" s="56"/>
      <c r="P4" s="56"/>
      <c r="Q4" s="56"/>
      <c r="R4" s="56"/>
      <c r="S4" s="56"/>
      <c r="T4" s="56"/>
    </row>
    <row r="5" spans="1:20" s="2" customFormat="1" ht="27" customHeight="1" x14ac:dyDescent="0.3">
      <c r="A5" s="4" t="s">
        <v>140</v>
      </c>
      <c r="B5" s="4" t="s">
        <v>50</v>
      </c>
      <c r="C5" s="4" t="s">
        <v>50</v>
      </c>
      <c r="D5" s="5">
        <v>1</v>
      </c>
      <c r="E5" s="6">
        <f>F6</f>
        <v>0</v>
      </c>
      <c r="F5" s="6">
        <f t="shared" ref="F5:F6" si="0">E5*D5</f>
        <v>0</v>
      </c>
      <c r="G5" s="6">
        <f>G6</f>
        <v>0</v>
      </c>
      <c r="H5" s="6">
        <f t="shared" ref="H5:H6" si="1">G5*D5</f>
        <v>0</v>
      </c>
      <c r="I5" s="6">
        <f>I6</f>
        <v>0</v>
      </c>
      <c r="J5" s="6">
        <f t="shared" ref="J5:J10" si="2">I5*D5</f>
        <v>0</v>
      </c>
      <c r="K5" s="6">
        <f>E5+G5+I5</f>
        <v>0</v>
      </c>
      <c r="L5" s="6">
        <f>F5+H5+J5</f>
        <v>0</v>
      </c>
      <c r="M5" s="4" t="s">
        <v>50</v>
      </c>
      <c r="N5" s="7" t="s">
        <v>51</v>
      </c>
      <c r="O5" s="7" t="s">
        <v>50</v>
      </c>
      <c r="P5" s="7" t="s">
        <v>50</v>
      </c>
      <c r="Q5" s="7" t="s">
        <v>50</v>
      </c>
      <c r="R5" s="8">
        <v>1</v>
      </c>
      <c r="S5" s="7" t="s">
        <v>50</v>
      </c>
      <c r="T5" s="9"/>
    </row>
    <row r="6" spans="1:20" s="2" customFormat="1" ht="27" customHeight="1" x14ac:dyDescent="0.3">
      <c r="A6" s="4" t="s">
        <v>56</v>
      </c>
      <c r="B6" s="4" t="s">
        <v>50</v>
      </c>
      <c r="C6" s="4" t="s">
        <v>50</v>
      </c>
      <c r="D6" s="5">
        <v>1</v>
      </c>
      <c r="E6" s="6">
        <f>공종별내역서!F27</f>
        <v>0</v>
      </c>
      <c r="F6" s="6">
        <f t="shared" si="0"/>
        <v>0</v>
      </c>
      <c r="G6" s="6">
        <f>공종별내역서!H27</f>
        <v>0</v>
      </c>
      <c r="H6" s="6">
        <f t="shared" si="1"/>
        <v>0</v>
      </c>
      <c r="I6" s="6">
        <f>공종별내역서!J27</f>
        <v>0</v>
      </c>
      <c r="J6" s="6">
        <f t="shared" si="2"/>
        <v>0</v>
      </c>
      <c r="K6" s="6">
        <f t="shared" ref="K6:L6" si="3">E6+G6+I6</f>
        <v>0</v>
      </c>
      <c r="L6" s="6">
        <f t="shared" si="3"/>
        <v>0</v>
      </c>
      <c r="M6" s="4" t="s">
        <v>50</v>
      </c>
      <c r="N6" s="7" t="s">
        <v>63</v>
      </c>
      <c r="O6" s="7" t="s">
        <v>50</v>
      </c>
      <c r="P6" s="7" t="s">
        <v>51</v>
      </c>
      <c r="Q6" s="7" t="s">
        <v>50</v>
      </c>
      <c r="R6" s="8">
        <v>2</v>
      </c>
      <c r="S6" s="7" t="s">
        <v>50</v>
      </c>
      <c r="T6" s="9"/>
    </row>
    <row r="7" spans="1:20" s="2" customFormat="1" ht="27" customHeight="1" x14ac:dyDescent="0.3">
      <c r="A7" s="4"/>
      <c r="B7" s="4"/>
      <c r="C7" s="4"/>
      <c r="D7" s="5"/>
      <c r="E7" s="6"/>
      <c r="F7" s="6"/>
      <c r="G7" s="6"/>
      <c r="H7" s="6"/>
      <c r="I7" s="6"/>
      <c r="J7" s="6"/>
      <c r="K7" s="6"/>
      <c r="L7" s="6"/>
      <c r="M7" s="4"/>
      <c r="N7" s="7"/>
      <c r="O7" s="7"/>
      <c r="P7" s="7"/>
      <c r="Q7" s="7"/>
      <c r="R7" s="8"/>
      <c r="S7" s="7"/>
      <c r="T7" s="9"/>
    </row>
    <row r="8" spans="1:20" s="2" customFormat="1" ht="27" customHeight="1" x14ac:dyDescent="0.3">
      <c r="A8" s="4"/>
      <c r="B8" s="4"/>
      <c r="C8" s="4"/>
      <c r="D8" s="5"/>
      <c r="E8" s="6"/>
      <c r="F8" s="6"/>
      <c r="G8" s="6"/>
      <c r="H8" s="6"/>
      <c r="I8" s="6"/>
      <c r="J8" s="6"/>
      <c r="K8" s="6"/>
      <c r="L8" s="6"/>
      <c r="M8" s="35"/>
      <c r="N8" s="7"/>
      <c r="O8" s="7"/>
      <c r="P8" s="7"/>
      <c r="Q8" s="7"/>
      <c r="R8" s="8"/>
      <c r="S8" s="7"/>
      <c r="T8" s="9"/>
    </row>
    <row r="9" spans="1:20" s="2" customFormat="1" ht="27" customHeight="1" x14ac:dyDescent="0.3">
      <c r="A9" s="4"/>
      <c r="B9" s="5"/>
      <c r="C9" s="5"/>
      <c r="D9" s="5"/>
      <c r="E9" s="23"/>
      <c r="F9" s="6"/>
      <c r="G9" s="23"/>
      <c r="H9" s="6"/>
      <c r="I9" s="26"/>
      <c r="J9" s="6"/>
      <c r="K9" s="6"/>
      <c r="L9" s="6"/>
      <c r="M9" s="35"/>
      <c r="T9" s="10"/>
    </row>
    <row r="10" spans="1:20" s="2" customFormat="1" ht="27" customHeight="1" x14ac:dyDescent="0.3">
      <c r="A10" s="5"/>
      <c r="B10" s="5"/>
      <c r="C10" s="5"/>
      <c r="D10" s="5"/>
      <c r="E10" s="5"/>
      <c r="F10" s="6"/>
      <c r="G10" s="5"/>
      <c r="H10" s="6"/>
      <c r="I10" s="23"/>
      <c r="J10" s="6">
        <f t="shared" si="2"/>
        <v>0</v>
      </c>
      <c r="K10" s="6"/>
      <c r="L10" s="6"/>
      <c r="M10" s="5"/>
      <c r="T10" s="10"/>
    </row>
    <row r="11" spans="1:20" s="2" customFormat="1" ht="27" customHeigh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T11" s="10"/>
    </row>
    <row r="12" spans="1:20" s="2" customFormat="1" ht="27" customHeight="1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T12" s="10"/>
    </row>
    <row r="13" spans="1:20" s="2" customFormat="1" ht="27" customHeight="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T13" s="10"/>
    </row>
    <row r="14" spans="1:20" s="2" customFormat="1" ht="27" customHeigh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T14" s="10"/>
    </row>
    <row r="15" spans="1:20" s="2" customFormat="1" ht="27" customHeight="1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T15" s="10"/>
    </row>
    <row r="16" spans="1:20" s="2" customFormat="1" ht="27" customHeight="1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T16" s="10"/>
    </row>
    <row r="17" spans="1:20" s="2" customFormat="1" ht="27" customHeight="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T17" s="10"/>
    </row>
    <row r="18" spans="1:20" s="2" customFormat="1" ht="27" customHeight="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T18" s="10"/>
    </row>
    <row r="19" spans="1:20" s="2" customFormat="1" ht="27" customHeight="1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T19" s="10"/>
    </row>
    <row r="20" spans="1:20" s="2" customFormat="1" ht="27" customHeight="1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T20" s="10"/>
    </row>
    <row r="21" spans="1:20" s="2" customFormat="1" ht="27" customHeight="1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T21" s="10"/>
    </row>
    <row r="22" spans="1:20" s="2" customFormat="1" ht="27" customHeight="1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T22" s="10"/>
    </row>
    <row r="23" spans="1:20" s="2" customFormat="1" ht="27" customHeight="1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T23" s="10"/>
    </row>
    <row r="24" spans="1:20" s="2" customFormat="1" ht="27" customHeight="1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T24" s="10"/>
    </row>
    <row r="25" spans="1:20" s="2" customFormat="1" ht="27" customHeight="1" x14ac:dyDescent="0.3">
      <c r="A25" s="4" t="s">
        <v>54</v>
      </c>
      <c r="B25" s="5"/>
      <c r="C25" s="5"/>
      <c r="D25" s="5"/>
      <c r="E25" s="5"/>
      <c r="F25" s="6">
        <f>F5</f>
        <v>0</v>
      </c>
      <c r="G25" s="5"/>
      <c r="H25" s="6">
        <f>H5</f>
        <v>0</v>
      </c>
      <c r="I25" s="5"/>
      <c r="J25" s="6">
        <f>J5</f>
        <v>0</v>
      </c>
      <c r="K25" s="5"/>
      <c r="L25" s="6">
        <f>L5</f>
        <v>0</v>
      </c>
      <c r="M25" s="5"/>
      <c r="T25" s="10"/>
    </row>
  </sheetData>
  <mergeCells count="18">
    <mergeCell ref="S3:S4"/>
    <mergeCell ref="T3:T4"/>
    <mergeCell ref="M3:M4"/>
    <mergeCell ref="N3:N4"/>
    <mergeCell ref="O3:O4"/>
    <mergeCell ref="P3:P4"/>
    <mergeCell ref="Q3:Q4"/>
    <mergeCell ref="R3:R4"/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</mergeCells>
  <phoneticPr fontId="1" type="noConversion"/>
  <pageMargins left="0.78740157480314954" right="0" top="0.39370078740157477" bottom="0.39370078740157477" header="0" footer="0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AZ27"/>
  <sheetViews>
    <sheetView view="pageBreakPreview" zoomScale="90" zoomScaleNormal="100" zoomScaleSheetLayoutView="90" workbookViewId="0">
      <selection activeCell="F5" sqref="F5"/>
    </sheetView>
  </sheetViews>
  <sheetFormatPr defaultRowHeight="27" customHeight="1" x14ac:dyDescent="0.3"/>
  <cols>
    <col min="1" max="2" width="30.625" style="2" customWidth="1"/>
    <col min="3" max="3" width="4.625" style="2" customWidth="1"/>
    <col min="4" max="4" width="8.625" style="2" customWidth="1"/>
    <col min="5" max="8" width="13.625" style="2" customWidth="1"/>
    <col min="9" max="10" width="13.625" style="18" customWidth="1"/>
    <col min="11" max="12" width="13.625" style="2" customWidth="1"/>
    <col min="13" max="13" width="12.625" style="2" customWidth="1"/>
    <col min="14" max="43" width="2.625" style="2" hidden="1" customWidth="1"/>
    <col min="44" max="44" width="10.625" style="2" hidden="1" customWidth="1"/>
    <col min="45" max="46" width="1.625" style="2" hidden="1" customWidth="1"/>
    <col min="47" max="47" width="24.625" style="2" hidden="1" customWidth="1"/>
    <col min="48" max="48" width="10.625" style="2" hidden="1" customWidth="1"/>
    <col min="49" max="49" width="9.25" style="2" bestFit="1" customWidth="1"/>
    <col min="50" max="50" width="10.5" style="2" bestFit="1" customWidth="1"/>
    <col min="51" max="51" width="11.375" style="2" bestFit="1" customWidth="1"/>
    <col min="52" max="52" width="10" style="2" bestFit="1" customWidth="1"/>
    <col min="53" max="16384" width="9" style="2"/>
  </cols>
  <sheetData>
    <row r="1" spans="1:52" ht="27" customHeight="1" x14ac:dyDescent="0.3">
      <c r="A1" s="53" t="s">
        <v>134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52" ht="27" customHeight="1" x14ac:dyDescent="0.3">
      <c r="A2" s="54" t="s">
        <v>1</v>
      </c>
      <c r="B2" s="54" t="s">
        <v>2</v>
      </c>
      <c r="C2" s="54" t="s">
        <v>3</v>
      </c>
      <c r="D2" s="54" t="s">
        <v>4</v>
      </c>
      <c r="E2" s="54" t="s">
        <v>5</v>
      </c>
      <c r="F2" s="54"/>
      <c r="G2" s="54" t="s">
        <v>8</v>
      </c>
      <c r="H2" s="54"/>
      <c r="I2" s="57" t="s">
        <v>9</v>
      </c>
      <c r="J2" s="57"/>
      <c r="K2" s="54" t="s">
        <v>10</v>
      </c>
      <c r="L2" s="54"/>
      <c r="M2" s="54" t="s">
        <v>11</v>
      </c>
      <c r="N2" s="56" t="s">
        <v>19</v>
      </c>
      <c r="O2" s="56" t="s">
        <v>13</v>
      </c>
      <c r="P2" s="56" t="s">
        <v>20</v>
      </c>
      <c r="Q2" s="56" t="s">
        <v>12</v>
      </c>
      <c r="R2" s="56" t="s">
        <v>21</v>
      </c>
      <c r="S2" s="56" t="s">
        <v>22</v>
      </c>
      <c r="T2" s="56" t="s">
        <v>23</v>
      </c>
      <c r="U2" s="56" t="s">
        <v>24</v>
      </c>
      <c r="V2" s="56" t="s">
        <v>25</v>
      </c>
      <c r="W2" s="56" t="s">
        <v>26</v>
      </c>
      <c r="X2" s="56" t="s">
        <v>27</v>
      </c>
      <c r="Y2" s="56" t="s">
        <v>28</v>
      </c>
      <c r="Z2" s="56" t="s">
        <v>29</v>
      </c>
      <c r="AA2" s="56" t="s">
        <v>30</v>
      </c>
      <c r="AB2" s="56" t="s">
        <v>31</v>
      </c>
      <c r="AC2" s="56" t="s">
        <v>32</v>
      </c>
      <c r="AD2" s="56" t="s">
        <v>33</v>
      </c>
      <c r="AE2" s="56" t="s">
        <v>34</v>
      </c>
      <c r="AF2" s="56" t="s">
        <v>35</v>
      </c>
      <c r="AG2" s="56" t="s">
        <v>36</v>
      </c>
      <c r="AH2" s="56" t="s">
        <v>37</v>
      </c>
      <c r="AI2" s="56" t="s">
        <v>38</v>
      </c>
      <c r="AJ2" s="56" t="s">
        <v>39</v>
      </c>
      <c r="AK2" s="56" t="s">
        <v>40</v>
      </c>
      <c r="AL2" s="56" t="s">
        <v>41</v>
      </c>
      <c r="AM2" s="56" t="s">
        <v>42</v>
      </c>
      <c r="AN2" s="56" t="s">
        <v>43</v>
      </c>
      <c r="AO2" s="56" t="s">
        <v>44</v>
      </c>
      <c r="AP2" s="56" t="s">
        <v>45</v>
      </c>
      <c r="AQ2" s="56" t="s">
        <v>46</v>
      </c>
      <c r="AR2" s="56" t="s">
        <v>47</v>
      </c>
      <c r="AS2" s="56" t="s">
        <v>15</v>
      </c>
      <c r="AT2" s="56" t="s">
        <v>16</v>
      </c>
      <c r="AU2" s="56" t="s">
        <v>48</v>
      </c>
      <c r="AV2" s="56" t="s">
        <v>49</v>
      </c>
    </row>
    <row r="3" spans="1:52" ht="27" customHeight="1" x14ac:dyDescent="0.3">
      <c r="A3" s="54"/>
      <c r="B3" s="54"/>
      <c r="C3" s="54"/>
      <c r="D3" s="54"/>
      <c r="E3" s="11" t="s">
        <v>6</v>
      </c>
      <c r="F3" s="11" t="s">
        <v>7</v>
      </c>
      <c r="G3" s="11" t="s">
        <v>6</v>
      </c>
      <c r="H3" s="11" t="s">
        <v>7</v>
      </c>
      <c r="I3" s="24" t="s">
        <v>6</v>
      </c>
      <c r="J3" s="24" t="s">
        <v>7</v>
      </c>
      <c r="K3" s="11" t="s">
        <v>6</v>
      </c>
      <c r="L3" s="11" t="s">
        <v>7</v>
      </c>
      <c r="M3" s="54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</row>
    <row r="4" spans="1:52" ht="27" customHeight="1" x14ac:dyDescent="0.3">
      <c r="A4" s="4" t="s">
        <v>56</v>
      </c>
      <c r="B4" s="5"/>
      <c r="C4" s="5"/>
      <c r="D4" s="5"/>
      <c r="E4" s="5"/>
      <c r="F4" s="5"/>
      <c r="G4" s="5"/>
      <c r="H4" s="5"/>
      <c r="I4" s="23"/>
      <c r="J4" s="23"/>
      <c r="K4" s="5"/>
      <c r="L4" s="5"/>
      <c r="M4" s="5"/>
      <c r="N4" s="8"/>
      <c r="O4" s="8"/>
      <c r="P4" s="8"/>
      <c r="Q4" s="7" t="s">
        <v>57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52" ht="27" customHeight="1" x14ac:dyDescent="0.3">
      <c r="A5" s="4" t="s">
        <v>142</v>
      </c>
      <c r="B5" s="4"/>
      <c r="C5" s="4" t="s">
        <v>58</v>
      </c>
      <c r="D5" s="5">
        <v>1535.6</v>
      </c>
      <c r="E5" s="12"/>
      <c r="F5" s="12">
        <f>TRUNC(E5*D5, 0)</f>
        <v>0</v>
      </c>
      <c r="G5" s="12"/>
      <c r="H5" s="12">
        <f>TRUNC(G5*D5, 0)</f>
        <v>0</v>
      </c>
      <c r="I5" s="12"/>
      <c r="J5" s="12">
        <f>TRUNC(I5*D5, 0)</f>
        <v>0</v>
      </c>
      <c r="K5" s="12">
        <f t="shared" ref="K5:L6" si="0">TRUNC(E5+G5+I5, 0)</f>
        <v>0</v>
      </c>
      <c r="L5" s="12">
        <f t="shared" si="0"/>
        <v>0</v>
      </c>
      <c r="M5" s="4" t="s">
        <v>50</v>
      </c>
      <c r="N5" s="7" t="s">
        <v>59</v>
      </c>
      <c r="O5" s="7" t="s">
        <v>50</v>
      </c>
      <c r="P5" s="7" t="s">
        <v>50</v>
      </c>
      <c r="Q5" s="7" t="s">
        <v>57</v>
      </c>
      <c r="R5" s="7" t="s">
        <v>52</v>
      </c>
      <c r="S5" s="7" t="s">
        <v>53</v>
      </c>
      <c r="T5" s="7" t="s">
        <v>53</v>
      </c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7" t="s">
        <v>50</v>
      </c>
      <c r="AS5" s="7" t="s">
        <v>50</v>
      </c>
      <c r="AT5" s="8"/>
      <c r="AU5" s="7" t="s">
        <v>60</v>
      </c>
      <c r="AV5" s="8">
        <v>6</v>
      </c>
      <c r="AW5" s="20"/>
      <c r="AX5" s="20"/>
      <c r="AY5" s="20"/>
      <c r="AZ5" s="18"/>
    </row>
    <row r="6" spans="1:52" ht="27" customHeight="1" x14ac:dyDescent="0.3">
      <c r="A6" s="4" t="s">
        <v>142</v>
      </c>
      <c r="B6" s="4"/>
      <c r="C6" s="4" t="s">
        <v>130</v>
      </c>
      <c r="D6" s="21">
        <v>490.7</v>
      </c>
      <c r="E6" s="12"/>
      <c r="F6" s="12">
        <f>TRUNC(E6*D6, 0)</f>
        <v>0</v>
      </c>
      <c r="G6" s="12"/>
      <c r="H6" s="12">
        <f>TRUNC(G6*D6, 0)</f>
        <v>0</v>
      </c>
      <c r="I6" s="12"/>
      <c r="J6" s="12">
        <f t="shared" ref="J6" si="1">TRUNC(I6*D6, 0)</f>
        <v>0</v>
      </c>
      <c r="K6" s="12">
        <f t="shared" si="0"/>
        <v>0</v>
      </c>
      <c r="L6" s="12">
        <f t="shared" si="0"/>
        <v>0</v>
      </c>
      <c r="M6" s="4" t="s">
        <v>50</v>
      </c>
      <c r="N6" s="7" t="s">
        <v>61</v>
      </c>
      <c r="O6" s="7" t="s">
        <v>50</v>
      </c>
      <c r="P6" s="7" t="s">
        <v>50</v>
      </c>
      <c r="Q6" s="7" t="s">
        <v>57</v>
      </c>
      <c r="R6" s="7" t="s">
        <v>52</v>
      </c>
      <c r="S6" s="7" t="s">
        <v>53</v>
      </c>
      <c r="T6" s="7" t="s">
        <v>53</v>
      </c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7" t="s">
        <v>50</v>
      </c>
      <c r="AS6" s="7" t="s">
        <v>50</v>
      </c>
      <c r="AT6" s="8"/>
      <c r="AU6" s="7" t="s">
        <v>62</v>
      </c>
      <c r="AV6" s="8">
        <v>7</v>
      </c>
    </row>
    <row r="7" spans="1:52" ht="27" customHeight="1" x14ac:dyDescent="0.3">
      <c r="A7" s="4"/>
      <c r="B7" s="4"/>
      <c r="C7" s="4"/>
      <c r="D7" s="5"/>
      <c r="E7" s="12"/>
      <c r="F7" s="12"/>
      <c r="G7" s="12"/>
      <c r="H7" s="12"/>
      <c r="I7" s="12"/>
      <c r="J7" s="12"/>
      <c r="K7" s="12"/>
      <c r="L7" s="12"/>
      <c r="M7" s="4"/>
      <c r="N7" s="7" t="s">
        <v>64</v>
      </c>
      <c r="O7" s="7" t="s">
        <v>50</v>
      </c>
      <c r="P7" s="7" t="s">
        <v>50</v>
      </c>
      <c r="Q7" s="7" t="s">
        <v>63</v>
      </c>
      <c r="R7" s="7" t="s">
        <v>52</v>
      </c>
      <c r="S7" s="7" t="s">
        <v>53</v>
      </c>
      <c r="T7" s="7" t="s">
        <v>53</v>
      </c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7" t="s">
        <v>50</v>
      </c>
      <c r="AS7" s="7" t="s">
        <v>50</v>
      </c>
      <c r="AT7" s="8"/>
      <c r="AU7" s="7" t="s">
        <v>65</v>
      </c>
      <c r="AV7" s="8">
        <v>46</v>
      </c>
    </row>
    <row r="8" spans="1:52" ht="27" customHeight="1" x14ac:dyDescent="0.3">
      <c r="A8" s="1"/>
      <c r="B8" s="1"/>
      <c r="C8" s="1"/>
      <c r="D8" s="5"/>
      <c r="E8" s="22"/>
      <c r="F8" s="22"/>
      <c r="G8" s="22"/>
      <c r="H8" s="22"/>
      <c r="I8" s="25"/>
      <c r="J8" s="12"/>
      <c r="K8" s="22"/>
      <c r="L8" s="22"/>
      <c r="M8" s="28"/>
      <c r="N8" s="7" t="s">
        <v>66</v>
      </c>
      <c r="O8" s="7" t="s">
        <v>50</v>
      </c>
      <c r="P8" s="7" t="s">
        <v>50</v>
      </c>
      <c r="Q8" s="7" t="s">
        <v>63</v>
      </c>
      <c r="R8" s="7" t="s">
        <v>52</v>
      </c>
      <c r="S8" s="7" t="s">
        <v>53</v>
      </c>
      <c r="T8" s="7" t="s">
        <v>53</v>
      </c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7" t="s">
        <v>50</v>
      </c>
      <c r="AS8" s="7" t="s">
        <v>50</v>
      </c>
      <c r="AT8" s="8"/>
      <c r="AU8" s="7" t="s">
        <v>67</v>
      </c>
      <c r="AV8" s="8">
        <v>48</v>
      </c>
    </row>
    <row r="9" spans="1:52" ht="27" customHeight="1" x14ac:dyDescent="0.3">
      <c r="A9" s="1"/>
      <c r="B9" s="1"/>
      <c r="C9" s="1"/>
      <c r="D9" s="21"/>
      <c r="E9" s="22"/>
      <c r="F9" s="22"/>
      <c r="G9" s="22"/>
      <c r="H9" s="22"/>
      <c r="I9" s="25"/>
      <c r="J9" s="12"/>
      <c r="K9" s="22"/>
      <c r="L9" s="22"/>
      <c r="M9" s="28"/>
      <c r="N9" s="34"/>
      <c r="O9" s="34"/>
      <c r="P9" s="34"/>
      <c r="Q9" s="34"/>
      <c r="R9" s="34"/>
      <c r="S9" s="34"/>
      <c r="T9" s="34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34"/>
      <c r="AS9" s="34"/>
      <c r="AT9" s="8"/>
      <c r="AU9" s="34"/>
      <c r="AV9" s="8"/>
    </row>
    <row r="10" spans="1:52" ht="27" customHeight="1" x14ac:dyDescent="0.3">
      <c r="A10" s="1"/>
      <c r="B10" s="1"/>
      <c r="C10" s="1"/>
      <c r="D10" s="21"/>
      <c r="E10" s="22"/>
      <c r="F10" s="22"/>
      <c r="G10" s="22"/>
      <c r="H10" s="22"/>
      <c r="I10" s="25"/>
      <c r="J10" s="12"/>
      <c r="K10" s="22"/>
      <c r="L10" s="22"/>
      <c r="M10" s="28"/>
      <c r="N10" s="34"/>
      <c r="O10" s="34"/>
      <c r="P10" s="34"/>
      <c r="Q10" s="34"/>
      <c r="R10" s="34"/>
      <c r="S10" s="34"/>
      <c r="T10" s="34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34"/>
      <c r="AS10" s="34"/>
      <c r="AT10" s="8"/>
      <c r="AU10" s="34"/>
      <c r="AV10" s="8"/>
    </row>
    <row r="11" spans="1:52" ht="27" customHeight="1" x14ac:dyDescent="0.3">
      <c r="A11" s="1"/>
      <c r="B11" s="1"/>
      <c r="C11" s="4"/>
      <c r="D11" s="21"/>
      <c r="E11" s="22"/>
      <c r="F11" s="22"/>
      <c r="G11" s="22"/>
      <c r="H11" s="22"/>
      <c r="I11" s="25"/>
      <c r="J11" s="12"/>
      <c r="K11" s="22"/>
      <c r="L11" s="22"/>
      <c r="M11" s="28"/>
      <c r="N11" s="34"/>
      <c r="O11" s="34"/>
      <c r="P11" s="34"/>
      <c r="Q11" s="34"/>
      <c r="R11" s="34"/>
      <c r="S11" s="34"/>
      <c r="T11" s="34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34"/>
      <c r="AS11" s="34"/>
      <c r="AT11" s="8"/>
      <c r="AU11" s="34"/>
      <c r="AV11" s="8"/>
    </row>
    <row r="12" spans="1:52" ht="27" customHeight="1" x14ac:dyDescent="0.3">
      <c r="A12" s="1"/>
      <c r="B12" s="1"/>
      <c r="C12" s="1"/>
      <c r="D12" s="21"/>
      <c r="E12" s="22"/>
      <c r="F12" s="22"/>
      <c r="G12" s="22"/>
      <c r="H12" s="22"/>
      <c r="I12" s="25"/>
      <c r="J12" s="12"/>
      <c r="K12" s="22"/>
      <c r="L12" s="22"/>
      <c r="M12" s="28"/>
      <c r="N12" s="34"/>
      <c r="O12" s="34"/>
      <c r="P12" s="34"/>
      <c r="Q12" s="34"/>
      <c r="R12" s="34"/>
      <c r="S12" s="34"/>
      <c r="T12" s="34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34"/>
      <c r="AS12" s="34"/>
      <c r="AT12" s="8"/>
      <c r="AU12" s="34"/>
      <c r="AV12" s="8"/>
    </row>
    <row r="13" spans="1:52" ht="27" customHeight="1" x14ac:dyDescent="0.3">
      <c r="A13" s="1"/>
      <c r="B13" s="1"/>
      <c r="C13" s="1"/>
      <c r="D13" s="21"/>
      <c r="E13" s="22"/>
      <c r="F13" s="22"/>
      <c r="G13" s="22"/>
      <c r="H13" s="22"/>
      <c r="I13" s="25"/>
      <c r="J13" s="12"/>
      <c r="K13" s="22"/>
      <c r="L13" s="22"/>
      <c r="M13" s="28"/>
      <c r="N13" s="34"/>
      <c r="O13" s="34"/>
      <c r="P13" s="34"/>
      <c r="Q13" s="34"/>
      <c r="R13" s="34"/>
      <c r="S13" s="34"/>
      <c r="T13" s="34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34"/>
      <c r="AS13" s="34"/>
      <c r="AT13" s="8"/>
      <c r="AU13" s="34"/>
      <c r="AV13" s="8"/>
    </row>
    <row r="14" spans="1:52" ht="27" customHeight="1" x14ac:dyDescent="0.3">
      <c r="A14" s="29"/>
      <c r="B14" s="29"/>
      <c r="C14" s="21"/>
      <c r="D14" s="21"/>
      <c r="E14" s="22"/>
      <c r="F14" s="22"/>
      <c r="G14" s="22"/>
      <c r="H14" s="22"/>
      <c r="I14" s="25"/>
      <c r="J14" s="25"/>
      <c r="K14" s="22"/>
      <c r="L14" s="22"/>
      <c r="M14" s="28"/>
      <c r="N14" s="34"/>
      <c r="O14" s="34"/>
      <c r="P14" s="34"/>
      <c r="Q14" s="34"/>
      <c r="R14" s="34"/>
      <c r="S14" s="34"/>
      <c r="T14" s="34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34"/>
      <c r="AS14" s="34"/>
      <c r="AT14" s="8"/>
      <c r="AU14" s="34"/>
      <c r="AV14" s="8"/>
    </row>
    <row r="15" spans="1:52" ht="27" customHeight="1" x14ac:dyDescent="0.3">
      <c r="A15" s="29"/>
      <c r="B15" s="29"/>
      <c r="C15" s="21"/>
      <c r="D15" s="21"/>
      <c r="E15" s="22"/>
      <c r="F15" s="22"/>
      <c r="G15" s="22"/>
      <c r="H15" s="22"/>
      <c r="I15" s="25"/>
      <c r="J15" s="25"/>
      <c r="K15" s="22"/>
      <c r="L15" s="22"/>
      <c r="M15" s="28"/>
      <c r="N15" s="34"/>
      <c r="O15" s="34"/>
      <c r="P15" s="34"/>
      <c r="Q15" s="34"/>
      <c r="R15" s="34"/>
      <c r="S15" s="34"/>
      <c r="T15" s="34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34"/>
      <c r="AS15" s="34"/>
      <c r="AT15" s="8"/>
      <c r="AU15" s="34"/>
      <c r="AV15" s="8"/>
    </row>
    <row r="16" spans="1:52" ht="27" customHeight="1" x14ac:dyDescent="0.3">
      <c r="A16" s="29"/>
      <c r="B16" s="29"/>
      <c r="C16" s="21"/>
      <c r="D16" s="21"/>
      <c r="E16" s="22"/>
      <c r="F16" s="22"/>
      <c r="G16" s="22"/>
      <c r="H16" s="22"/>
      <c r="I16" s="25"/>
      <c r="J16" s="25"/>
      <c r="K16" s="22"/>
      <c r="L16" s="22"/>
      <c r="M16" s="28"/>
      <c r="N16" s="34"/>
      <c r="O16" s="34"/>
      <c r="P16" s="34"/>
      <c r="Q16" s="34"/>
      <c r="R16" s="34"/>
      <c r="S16" s="34"/>
      <c r="T16" s="34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34"/>
      <c r="AS16" s="34"/>
      <c r="AT16" s="8"/>
      <c r="AU16" s="34"/>
      <c r="AV16" s="8"/>
    </row>
    <row r="17" spans="1:48" ht="27" customHeight="1" x14ac:dyDescent="0.3">
      <c r="A17" s="29"/>
      <c r="B17" s="29"/>
      <c r="C17" s="21"/>
      <c r="D17" s="21"/>
      <c r="E17" s="22"/>
      <c r="F17" s="22"/>
      <c r="G17" s="22"/>
      <c r="H17" s="22"/>
      <c r="I17" s="25"/>
      <c r="J17" s="25"/>
      <c r="K17" s="22"/>
      <c r="L17" s="22"/>
      <c r="M17" s="28"/>
      <c r="N17" s="34"/>
      <c r="O17" s="34"/>
      <c r="P17" s="34"/>
      <c r="Q17" s="34"/>
      <c r="R17" s="34"/>
      <c r="S17" s="34"/>
      <c r="T17" s="34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34"/>
      <c r="AS17" s="34"/>
      <c r="AT17" s="8"/>
      <c r="AU17" s="34"/>
      <c r="AV17" s="8"/>
    </row>
    <row r="18" spans="1:48" ht="27" customHeight="1" x14ac:dyDescent="0.3">
      <c r="A18" s="29"/>
      <c r="B18" s="29"/>
      <c r="C18" s="21"/>
      <c r="D18" s="21"/>
      <c r="E18" s="22"/>
      <c r="F18" s="22"/>
      <c r="G18" s="22"/>
      <c r="H18" s="22"/>
      <c r="I18" s="25"/>
      <c r="J18" s="25"/>
      <c r="K18" s="22"/>
      <c r="L18" s="22"/>
      <c r="M18" s="28"/>
      <c r="N18" s="34"/>
      <c r="O18" s="34"/>
      <c r="P18" s="34"/>
      <c r="Q18" s="34"/>
      <c r="R18" s="34"/>
      <c r="S18" s="34"/>
      <c r="T18" s="34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34"/>
      <c r="AS18" s="34"/>
      <c r="AT18" s="8"/>
      <c r="AU18" s="34"/>
      <c r="AV18" s="8"/>
    </row>
    <row r="19" spans="1:48" ht="27" customHeight="1" x14ac:dyDescent="0.3">
      <c r="A19" s="29"/>
      <c r="B19" s="29"/>
      <c r="C19" s="21"/>
      <c r="D19" s="21"/>
      <c r="E19" s="22"/>
      <c r="F19" s="22"/>
      <c r="G19" s="22"/>
      <c r="H19" s="22"/>
      <c r="I19" s="25"/>
      <c r="J19" s="25"/>
      <c r="K19" s="22"/>
      <c r="L19" s="22"/>
      <c r="M19" s="28"/>
      <c r="N19" s="34"/>
      <c r="O19" s="34"/>
      <c r="P19" s="34"/>
      <c r="Q19" s="34"/>
      <c r="R19" s="34"/>
      <c r="S19" s="34"/>
      <c r="T19" s="34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34"/>
      <c r="AS19" s="34"/>
      <c r="AT19" s="8"/>
      <c r="AU19" s="34"/>
      <c r="AV19" s="8"/>
    </row>
    <row r="20" spans="1:48" ht="27" customHeight="1" x14ac:dyDescent="0.3">
      <c r="A20" s="29"/>
      <c r="B20" s="29"/>
      <c r="C20" s="21"/>
      <c r="D20" s="21"/>
      <c r="E20" s="22"/>
      <c r="F20" s="22"/>
      <c r="G20" s="22"/>
      <c r="H20" s="22"/>
      <c r="I20" s="25"/>
      <c r="J20" s="25"/>
      <c r="K20" s="22"/>
      <c r="L20" s="22"/>
      <c r="M20" s="28"/>
      <c r="N20" s="34"/>
      <c r="O20" s="34"/>
      <c r="P20" s="34"/>
      <c r="Q20" s="34"/>
      <c r="R20" s="34"/>
      <c r="S20" s="34"/>
      <c r="T20" s="34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34"/>
      <c r="AS20" s="34"/>
      <c r="AT20" s="8"/>
      <c r="AU20" s="34"/>
      <c r="AV20" s="8"/>
    </row>
    <row r="21" spans="1:48" ht="27" customHeight="1" x14ac:dyDescent="0.3">
      <c r="A21" s="29"/>
      <c r="B21" s="29"/>
      <c r="C21" s="21"/>
      <c r="D21" s="21"/>
      <c r="E21" s="22"/>
      <c r="F21" s="22"/>
      <c r="G21" s="22"/>
      <c r="H21" s="22"/>
      <c r="I21" s="25"/>
      <c r="J21" s="25"/>
      <c r="K21" s="22"/>
      <c r="L21" s="22"/>
      <c r="M21" s="28"/>
      <c r="N21" s="34"/>
      <c r="O21" s="34"/>
      <c r="P21" s="34"/>
      <c r="Q21" s="34"/>
      <c r="R21" s="34"/>
      <c r="S21" s="34"/>
      <c r="T21" s="34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34"/>
      <c r="AS21" s="34"/>
      <c r="AT21" s="8"/>
      <c r="AU21" s="34"/>
      <c r="AV21" s="8"/>
    </row>
    <row r="22" spans="1:48" ht="27" customHeight="1" x14ac:dyDescent="0.3">
      <c r="A22" s="29"/>
      <c r="B22" s="29"/>
      <c r="C22" s="21"/>
      <c r="D22" s="21"/>
      <c r="E22" s="22"/>
      <c r="F22" s="22"/>
      <c r="G22" s="22"/>
      <c r="H22" s="22"/>
      <c r="I22" s="25"/>
      <c r="J22" s="25"/>
      <c r="K22" s="22"/>
      <c r="L22" s="22"/>
      <c r="M22" s="28"/>
      <c r="N22" s="34"/>
      <c r="O22" s="34"/>
      <c r="P22" s="34"/>
      <c r="Q22" s="34"/>
      <c r="R22" s="34"/>
      <c r="S22" s="34"/>
      <c r="T22" s="34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34"/>
      <c r="AS22" s="34"/>
      <c r="AT22" s="8"/>
      <c r="AU22" s="34"/>
      <c r="AV22" s="8"/>
    </row>
    <row r="23" spans="1:48" ht="27" customHeight="1" x14ac:dyDescent="0.3">
      <c r="A23" s="29"/>
      <c r="B23" s="29"/>
      <c r="C23" s="21"/>
      <c r="D23" s="21"/>
      <c r="E23" s="22"/>
      <c r="F23" s="22"/>
      <c r="G23" s="22"/>
      <c r="H23" s="22"/>
      <c r="I23" s="25"/>
      <c r="J23" s="25"/>
      <c r="K23" s="22"/>
      <c r="L23" s="22"/>
      <c r="M23" s="28"/>
      <c r="N23" s="34"/>
      <c r="O23" s="34"/>
      <c r="P23" s="34"/>
      <c r="Q23" s="34"/>
      <c r="R23" s="34"/>
      <c r="S23" s="34"/>
      <c r="T23" s="34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34"/>
      <c r="AS23" s="34"/>
      <c r="AT23" s="8"/>
      <c r="AU23" s="34"/>
      <c r="AV23" s="8"/>
    </row>
    <row r="24" spans="1:48" ht="27" customHeight="1" x14ac:dyDescent="0.3">
      <c r="A24" s="29"/>
      <c r="B24" s="29"/>
      <c r="C24" s="21"/>
      <c r="D24" s="21"/>
      <c r="E24" s="22"/>
      <c r="F24" s="22"/>
      <c r="G24" s="22"/>
      <c r="H24" s="22"/>
      <c r="I24" s="25"/>
      <c r="J24" s="25"/>
      <c r="K24" s="22"/>
      <c r="L24" s="22"/>
      <c r="M24" s="28"/>
      <c r="N24" s="34"/>
      <c r="O24" s="34"/>
      <c r="P24" s="34"/>
      <c r="Q24" s="34"/>
      <c r="R24" s="34"/>
      <c r="S24" s="34"/>
      <c r="T24" s="34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34"/>
      <c r="AS24" s="34"/>
      <c r="AT24" s="8"/>
      <c r="AU24" s="34"/>
      <c r="AV24" s="8"/>
    </row>
    <row r="25" spans="1:48" ht="27" customHeight="1" x14ac:dyDescent="0.3">
      <c r="A25" s="5"/>
      <c r="B25" s="5"/>
      <c r="C25" s="5"/>
      <c r="D25" s="5"/>
      <c r="E25" s="5"/>
      <c r="F25" s="5"/>
      <c r="G25" s="5"/>
      <c r="H25" s="5"/>
      <c r="I25" s="23"/>
      <c r="J25" s="23"/>
      <c r="K25" s="5"/>
      <c r="L25" s="5"/>
      <c r="M25" s="5"/>
    </row>
    <row r="26" spans="1:48" ht="27" customHeight="1" x14ac:dyDescent="0.3">
      <c r="A26" s="4"/>
      <c r="B26" s="5"/>
      <c r="C26" s="5"/>
      <c r="D26" s="5"/>
      <c r="E26" s="5"/>
      <c r="F26" s="12"/>
      <c r="G26" s="33"/>
      <c r="H26" s="12"/>
      <c r="I26" s="23"/>
      <c r="J26" s="23"/>
      <c r="K26" s="33"/>
      <c r="L26" s="12"/>
      <c r="M26" s="5"/>
    </row>
    <row r="27" spans="1:48" ht="27" customHeight="1" x14ac:dyDescent="0.3">
      <c r="A27" s="4" t="s">
        <v>54</v>
      </c>
      <c r="B27" s="5"/>
      <c r="C27" s="5"/>
      <c r="D27" s="5"/>
      <c r="E27" s="5"/>
      <c r="F27" s="12">
        <f>SUM(F5:F26)</f>
        <v>0</v>
      </c>
      <c r="G27" s="5"/>
      <c r="H27" s="12">
        <f>SUM(H5:H26)</f>
        <v>0</v>
      </c>
      <c r="I27" s="23"/>
      <c r="J27" s="12">
        <f>SUM(J5:J26)</f>
        <v>0</v>
      </c>
      <c r="K27" s="5"/>
      <c r="L27" s="12">
        <f>SUM(L5:L26)</f>
        <v>0</v>
      </c>
      <c r="M27" s="5"/>
      <c r="N27" s="2" t="s">
        <v>55</v>
      </c>
    </row>
  </sheetData>
  <mergeCells count="45">
    <mergeCell ref="AR2:AR3"/>
    <mergeCell ref="AS2:AS3"/>
    <mergeCell ref="AT2:AT3"/>
    <mergeCell ref="AU2:AU3"/>
    <mergeCell ref="AV2:AV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</mergeCells>
  <phoneticPr fontId="1" type="noConversion"/>
  <pageMargins left="0.78740157480314965" right="0" top="0.59055118110236227" bottom="0.59055118110236227" header="0" footer="0"/>
  <pageSetup paperSize="9" scale="64" fitToHeight="0" orientation="landscape" r:id="rId1"/>
  <rowBreaks count="1" manualBreakCount="1">
    <brk id="3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6</vt:i4>
      </vt:variant>
    </vt:vector>
  </HeadingPairs>
  <TitlesOfParts>
    <vt:vector size="9" baseType="lpstr">
      <vt:lpstr>착공원가계산서</vt:lpstr>
      <vt:lpstr>공종별집계표</vt:lpstr>
      <vt:lpstr>공종별내역서</vt:lpstr>
      <vt:lpstr>공종별내역서!Print_Area</vt:lpstr>
      <vt:lpstr>공종별집계표!Print_Area</vt:lpstr>
      <vt:lpstr>착공원가계산서!Print_Area</vt:lpstr>
      <vt:lpstr>공종별내역서!Print_Titles</vt:lpstr>
      <vt:lpstr>공종별집계표!Print_Titles</vt:lpstr>
      <vt:lpstr>착공원가계산서!Print_Titles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김동석</cp:lastModifiedBy>
  <cp:lastPrinted>2022-07-06T05:07:08Z</cp:lastPrinted>
  <dcterms:created xsi:type="dcterms:W3CDTF">2019-07-16T04:08:30Z</dcterms:created>
  <dcterms:modified xsi:type="dcterms:W3CDTF">2022-07-08T04:12:42Z</dcterms:modified>
</cp:coreProperties>
</file>